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660" yWindow="960" windowWidth="27096" windowHeight="13176"/>
  </bookViews>
  <sheets>
    <sheet name="1st Assessment" sheetId="1" r:id="rId1"/>
    <sheet name="2nd Assessment " sheetId="11" r:id="rId2"/>
    <sheet name="Global Behavior" sheetId="9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5" i="1" l="1"/>
  <c r="E66" i="11"/>
  <c r="E64" i="11"/>
  <c r="C67" i="11"/>
  <c r="D65" i="11"/>
  <c r="E65" i="11"/>
  <c r="G65" i="11"/>
  <c r="H65" i="11"/>
  <c r="I65" i="11"/>
  <c r="J65" i="11"/>
  <c r="C65" i="11"/>
  <c r="D64" i="11"/>
  <c r="G64" i="11"/>
  <c r="H64" i="11"/>
  <c r="I64" i="11"/>
  <c r="J64" i="11"/>
  <c r="C64" i="11"/>
  <c r="G67" i="1"/>
  <c r="C67" i="1"/>
  <c r="C66" i="1"/>
  <c r="D65" i="1"/>
  <c r="C65" i="1"/>
  <c r="F65" i="1"/>
  <c r="G65" i="1"/>
  <c r="H65" i="1"/>
  <c r="I65" i="1"/>
  <c r="J65" i="1"/>
  <c r="D64" i="1"/>
  <c r="E64" i="1"/>
  <c r="F64" i="1"/>
  <c r="G64" i="1"/>
  <c r="H64" i="1"/>
  <c r="I64" i="1"/>
  <c r="J64" i="1"/>
  <c r="C64" i="1"/>
  <c r="J63" i="11" l="1"/>
  <c r="I63" i="11"/>
  <c r="H63" i="11"/>
  <c r="G63" i="11"/>
  <c r="F63" i="11"/>
  <c r="E63" i="11"/>
  <c r="D63" i="11"/>
  <c r="C63" i="11"/>
  <c r="J62" i="11"/>
  <c r="I62" i="11"/>
  <c r="H62" i="11"/>
  <c r="G62" i="11"/>
  <c r="F62" i="11"/>
  <c r="E62" i="11"/>
  <c r="D62" i="11"/>
  <c r="C62" i="11"/>
  <c r="J61" i="11"/>
  <c r="I61" i="11"/>
  <c r="H61" i="11"/>
  <c r="G61" i="11"/>
  <c r="F61" i="11"/>
  <c r="E61" i="11"/>
  <c r="D61" i="11"/>
  <c r="C61" i="11"/>
  <c r="J60" i="11"/>
  <c r="I60" i="11"/>
  <c r="H60" i="11"/>
  <c r="G60" i="11"/>
  <c r="F60" i="11"/>
  <c r="E60" i="11"/>
  <c r="D60" i="11"/>
  <c r="C60" i="11"/>
  <c r="J59" i="11"/>
  <c r="I59" i="11"/>
  <c r="H59" i="11"/>
  <c r="G59" i="11"/>
  <c r="F59" i="11"/>
  <c r="E59" i="11"/>
  <c r="D59" i="11"/>
  <c r="C59" i="11"/>
  <c r="J58" i="11"/>
  <c r="I58" i="11"/>
  <c r="H58" i="11"/>
  <c r="G58" i="11"/>
  <c r="F58" i="11"/>
  <c r="E58" i="11"/>
  <c r="D58" i="11"/>
  <c r="C58" i="11"/>
  <c r="J57" i="11"/>
  <c r="I57" i="11"/>
  <c r="H57" i="11"/>
  <c r="G57" i="11"/>
  <c r="F57" i="11"/>
  <c r="E57" i="11"/>
  <c r="D57" i="11"/>
  <c r="C57" i="11"/>
  <c r="J56" i="11"/>
  <c r="I56" i="11"/>
  <c r="H56" i="11"/>
  <c r="G56" i="11"/>
  <c r="F56" i="11"/>
  <c r="E56" i="11"/>
  <c r="D56" i="11"/>
  <c r="C56" i="11"/>
  <c r="J55" i="11"/>
  <c r="I55" i="11"/>
  <c r="H55" i="11"/>
  <c r="H66" i="11" s="1"/>
  <c r="G55" i="11"/>
  <c r="F55" i="11"/>
  <c r="F64" i="11" s="1"/>
  <c r="F67" i="11" s="1"/>
  <c r="E55" i="11"/>
  <c r="D55" i="11"/>
  <c r="D66" i="11" s="1"/>
  <c r="C55" i="11"/>
  <c r="J54" i="11"/>
  <c r="I54" i="11"/>
  <c r="H54" i="11"/>
  <c r="G54" i="11"/>
  <c r="F54" i="11"/>
  <c r="E54" i="11"/>
  <c r="D54" i="11"/>
  <c r="C54" i="11"/>
  <c r="L51" i="11"/>
  <c r="M51" i="11" s="1"/>
  <c r="K51" i="11"/>
  <c r="L50" i="11"/>
  <c r="M50" i="11" s="1"/>
  <c r="K50" i="11"/>
  <c r="L49" i="11"/>
  <c r="M49" i="11" s="1"/>
  <c r="K49" i="11"/>
  <c r="L48" i="11"/>
  <c r="M48" i="11" s="1"/>
  <c r="K48" i="11"/>
  <c r="L47" i="11"/>
  <c r="M47" i="11" s="1"/>
  <c r="K47" i="11"/>
  <c r="L46" i="11"/>
  <c r="M46" i="11" s="1"/>
  <c r="K46" i="11"/>
  <c r="M45" i="11"/>
  <c r="L45" i="11"/>
  <c r="K45" i="11"/>
  <c r="L44" i="11"/>
  <c r="M44" i="11" s="1"/>
  <c r="K44" i="11"/>
  <c r="L43" i="11"/>
  <c r="M43" i="11" s="1"/>
  <c r="K43" i="11"/>
  <c r="L42" i="11"/>
  <c r="M42" i="11" s="1"/>
  <c r="K42" i="11"/>
  <c r="M41" i="11"/>
  <c r="L41" i="11"/>
  <c r="K41" i="11"/>
  <c r="L40" i="11"/>
  <c r="M40" i="11" s="1"/>
  <c r="K40" i="11"/>
  <c r="L39" i="11"/>
  <c r="M39" i="11" s="1"/>
  <c r="K39" i="11"/>
  <c r="L38" i="11"/>
  <c r="M38" i="11" s="1"/>
  <c r="K38" i="11"/>
  <c r="M37" i="11"/>
  <c r="L37" i="11"/>
  <c r="K37" i="11"/>
  <c r="L36" i="11"/>
  <c r="M36" i="11" s="1"/>
  <c r="K36" i="11"/>
  <c r="L35" i="11"/>
  <c r="M35" i="11" s="1"/>
  <c r="K35" i="11"/>
  <c r="L34" i="11"/>
  <c r="M34" i="11" s="1"/>
  <c r="K34" i="11"/>
  <c r="M33" i="11"/>
  <c r="L33" i="11"/>
  <c r="K33" i="11"/>
  <c r="L32" i="11"/>
  <c r="M32" i="11" s="1"/>
  <c r="K32" i="11"/>
  <c r="L31" i="11"/>
  <c r="M31" i="11" s="1"/>
  <c r="K31" i="11"/>
  <c r="L30" i="11"/>
  <c r="M30" i="11" s="1"/>
  <c r="K30" i="11"/>
  <c r="M29" i="11"/>
  <c r="L29" i="11"/>
  <c r="K29" i="11"/>
  <c r="L28" i="11"/>
  <c r="M28" i="11" s="1"/>
  <c r="K28" i="11"/>
  <c r="L27" i="11"/>
  <c r="M27" i="11" s="1"/>
  <c r="K27" i="11"/>
  <c r="L26" i="11"/>
  <c r="M26" i="11" s="1"/>
  <c r="K26" i="11"/>
  <c r="M25" i="11"/>
  <c r="L25" i="11"/>
  <c r="K25" i="11"/>
  <c r="L24" i="11"/>
  <c r="M24" i="11" s="1"/>
  <c r="K24" i="11"/>
  <c r="M23" i="11"/>
  <c r="L23" i="11"/>
  <c r="K23" i="11"/>
  <c r="L22" i="11"/>
  <c r="M22" i="11" s="1"/>
  <c r="K22" i="11"/>
  <c r="M21" i="11"/>
  <c r="L21" i="11"/>
  <c r="K21" i="11"/>
  <c r="L20" i="11"/>
  <c r="M20" i="11" s="1"/>
  <c r="K20" i="11"/>
  <c r="M19" i="11"/>
  <c r="L19" i="11"/>
  <c r="K19" i="11"/>
  <c r="L18" i="11"/>
  <c r="M18" i="11" s="1"/>
  <c r="K18" i="11"/>
  <c r="M17" i="11"/>
  <c r="L17" i="11"/>
  <c r="K17" i="11"/>
  <c r="M17" i="1"/>
  <c r="H63" i="1"/>
  <c r="I63" i="1"/>
  <c r="J63" i="1"/>
  <c r="H62" i="1"/>
  <c r="I62" i="1"/>
  <c r="J62" i="1"/>
  <c r="H61" i="1"/>
  <c r="I61" i="1"/>
  <c r="J61" i="1"/>
  <c r="H60" i="1"/>
  <c r="I60" i="1"/>
  <c r="J60" i="1"/>
  <c r="H59" i="1"/>
  <c r="I59" i="1"/>
  <c r="J59" i="1"/>
  <c r="H58" i="1"/>
  <c r="I58" i="1"/>
  <c r="J58" i="1"/>
  <c r="H57" i="1"/>
  <c r="I57" i="1"/>
  <c r="J57" i="1"/>
  <c r="H56" i="1"/>
  <c r="I56" i="1"/>
  <c r="J56" i="1"/>
  <c r="H55" i="1"/>
  <c r="I55" i="1"/>
  <c r="J55" i="1"/>
  <c r="H54" i="1"/>
  <c r="I54" i="1"/>
  <c r="J54" i="1"/>
  <c r="F65" i="11" l="1"/>
  <c r="H66" i="1"/>
  <c r="J67" i="1"/>
  <c r="I66" i="1"/>
  <c r="H67" i="1"/>
  <c r="C66" i="11"/>
  <c r="I66" i="11"/>
  <c r="J66" i="11"/>
  <c r="F66" i="11"/>
  <c r="G66" i="11"/>
  <c r="G67" i="11"/>
  <c r="D67" i="11"/>
  <c r="H67" i="11"/>
  <c r="E67" i="11"/>
  <c r="I67" i="11"/>
  <c r="J67" i="11"/>
  <c r="I67" i="1"/>
  <c r="J66" i="1"/>
  <c r="D63" i="1"/>
  <c r="E63" i="1"/>
  <c r="F63" i="1"/>
  <c r="G63" i="1"/>
  <c r="D62" i="1"/>
  <c r="E62" i="1"/>
  <c r="F62" i="1"/>
  <c r="G62" i="1"/>
  <c r="D61" i="1"/>
  <c r="E61" i="1"/>
  <c r="F61" i="1"/>
  <c r="G61" i="1"/>
  <c r="D60" i="1"/>
  <c r="E60" i="1"/>
  <c r="F60" i="1"/>
  <c r="G60" i="1"/>
  <c r="D59" i="1"/>
  <c r="E59" i="1"/>
  <c r="F59" i="1"/>
  <c r="G59" i="1"/>
  <c r="D58" i="1"/>
  <c r="E58" i="1"/>
  <c r="F58" i="1"/>
  <c r="G58" i="1"/>
  <c r="D57" i="1"/>
  <c r="E57" i="1"/>
  <c r="F57" i="1"/>
  <c r="G57" i="1"/>
  <c r="C57" i="1"/>
  <c r="D56" i="1"/>
  <c r="E56" i="1"/>
  <c r="F56" i="1"/>
  <c r="G56" i="1"/>
  <c r="D55" i="1"/>
  <c r="E55" i="1"/>
  <c r="F55" i="1"/>
  <c r="G55" i="1"/>
  <c r="C55" i="1"/>
  <c r="G54" i="1"/>
  <c r="D66" i="1" l="1"/>
  <c r="E66" i="1"/>
  <c r="F66" i="1"/>
  <c r="E67" i="1"/>
  <c r="D67" i="1"/>
  <c r="G66" i="1"/>
  <c r="F67" i="1"/>
  <c r="K18" i="1" l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17" i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17" i="1"/>
  <c r="C56" i="1"/>
  <c r="C58" i="1"/>
  <c r="C59" i="1"/>
  <c r="C60" i="1"/>
  <c r="C61" i="1"/>
  <c r="C62" i="1"/>
  <c r="C63" i="1"/>
  <c r="F54" i="1" l="1"/>
  <c r="E54" i="1"/>
  <c r="D54" i="1"/>
  <c r="C54" i="1"/>
</calcChain>
</file>

<file path=xl/sharedStrings.xml><?xml version="1.0" encoding="utf-8"?>
<sst xmlns="http://schemas.openxmlformats.org/spreadsheetml/2006/main" count="99" uniqueCount="51">
  <si>
    <t>Estudiante</t>
  </si>
  <si>
    <t xml:space="preserve">Curso: </t>
  </si>
  <si>
    <t xml:space="preserve">Trabajo: </t>
  </si>
  <si>
    <t xml:space="preserve">Profesor: </t>
  </si>
  <si>
    <t xml:space="preserve">Sección: </t>
  </si>
  <si>
    <t>Criterio 1</t>
  </si>
  <si>
    <t>Criterio 2</t>
  </si>
  <si>
    <t>Criterio 3</t>
  </si>
  <si>
    <t>Criterio 4</t>
  </si>
  <si>
    <t>Criterio 5</t>
  </si>
  <si>
    <t>Resultados de los criterios a evaluados con sus correspondientes porcentajes</t>
  </si>
  <si>
    <t>Valor</t>
  </si>
  <si>
    <t>Total</t>
  </si>
  <si>
    <t>Suma</t>
  </si>
  <si>
    <t>Promedio</t>
  </si>
  <si>
    <t>Porcentaje</t>
  </si>
  <si>
    <t>5 pts</t>
  </si>
  <si>
    <t>8 pts</t>
  </si>
  <si>
    <t>7 pts</t>
  </si>
  <si>
    <t>6 pts</t>
  </si>
  <si>
    <t>4 pts.</t>
  </si>
  <si>
    <t>3 pts.</t>
  </si>
  <si>
    <t>2 pts.</t>
  </si>
  <si>
    <t>1 pt.</t>
  </si>
  <si>
    <t>0 pts.</t>
  </si>
  <si>
    <r>
      <rPr>
        <b/>
        <sz val="11"/>
        <color theme="1"/>
        <rFont val="Calibri"/>
        <family val="2"/>
        <scheme val="minor"/>
      </rPr>
      <t>Instrucciones:</t>
    </r>
    <r>
      <rPr>
        <sz val="11"/>
        <color theme="1"/>
        <rFont val="Calibri"/>
        <family val="2"/>
        <scheme val="minor"/>
      </rPr>
      <t xml:space="preserve"> Coloque los resultados de la evaluación de los trabajos de los estudiantes en las celdas correspondiente.</t>
    </r>
  </si>
  <si>
    <t xml:space="preserve">Criterio 1: </t>
  </si>
  <si>
    <t xml:space="preserve">Criterio 2: </t>
  </si>
  <si>
    <t xml:space="preserve">Criterio 3: </t>
  </si>
  <si>
    <t xml:space="preserve">Criterio 4: </t>
  </si>
  <si>
    <t>Criterio 5:</t>
  </si>
  <si>
    <t>Favor ingresar nombres de cada criterio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</si>
  <si>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Escala: 1 al 8, cuatro niveles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</si>
  <si>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Colocar 0 si el estudiante no brindó suficiente información para evaluar el criterio en el trabajo.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</si>
  <si>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Dejar el criterio en blanco si no se evaluó.</t>
    </r>
  </si>
  <si>
    <t>Fecha:</t>
  </si>
  <si>
    <r>
      <rPr>
        <b/>
        <sz val="12"/>
        <color theme="1"/>
        <rFont val="Times New Roman"/>
        <family val="1"/>
      </rPr>
      <t>Nota</t>
    </r>
    <r>
      <rPr>
        <sz val="12"/>
        <color theme="1"/>
        <rFont val="Times New Roman"/>
        <family val="1"/>
      </rPr>
      <t>: Si usted no puede ver los nombres en la leyenda se debe a que debe introducir las correspondiente fechas en los taps 1st Assessments y 2nd Assessments</t>
    </r>
  </si>
  <si>
    <t>Alcanzados</t>
  </si>
  <si>
    <t>Fecha 1</t>
  </si>
  <si>
    <t>Fecha 2</t>
  </si>
  <si>
    <t xml:space="preserve">Criterio 6: </t>
  </si>
  <si>
    <t>Criterio 6</t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</si>
  <si>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Colocar nombre de criterios y entrar datos. Ver resultados abajo (tablas y gráficas).</t>
    </r>
  </si>
  <si>
    <t>Plantilla para analizar datos de avalúo - Instrumento con 8 Criterios</t>
  </si>
  <si>
    <t>Criterio 7</t>
  </si>
  <si>
    <t>Criterio 8</t>
  </si>
  <si>
    <t>Criterio 7:</t>
  </si>
  <si>
    <t xml:space="preserve">Criterio 8: </t>
  </si>
  <si>
    <r>
      <rPr>
        <b/>
        <sz val="11"/>
        <color theme="1"/>
        <rFont val="Calibri"/>
        <family val="2"/>
        <scheme val="minor"/>
      </rPr>
      <t xml:space="preserve">Logro esperado: </t>
    </r>
    <r>
      <rPr>
        <sz val="11"/>
        <color theme="1"/>
        <rFont val="Calibri"/>
        <family val="2"/>
        <scheme val="minor"/>
      </rPr>
      <t xml:space="preserve">Que el </t>
    </r>
    <r>
      <rPr>
        <b/>
        <sz val="11"/>
        <color theme="1"/>
        <rFont val="Calibri"/>
        <family val="2"/>
        <scheme val="minor"/>
      </rPr>
      <t xml:space="preserve">70% </t>
    </r>
    <r>
      <rPr>
        <sz val="11"/>
        <color theme="1"/>
        <rFont val="Calibri"/>
        <family val="2"/>
        <scheme val="minor"/>
      </rPr>
      <t>o más de los estudiantes obtengan</t>
    </r>
    <r>
      <rPr>
        <b/>
        <sz val="11"/>
        <color theme="1"/>
        <rFont val="Calibri"/>
        <family val="2"/>
        <scheme val="minor"/>
      </rPr>
      <t xml:space="preserve"> 6</t>
    </r>
    <r>
      <rPr>
        <sz val="11"/>
        <color theme="1"/>
        <rFont val="Calibri"/>
        <family val="2"/>
        <scheme val="minor"/>
      </rPr>
      <t xml:space="preserve"> puntos o más en cada criterio</t>
    </r>
  </si>
  <si>
    <t>6 o más</t>
  </si>
  <si>
    <t>5 o menos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</si>
</sst>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0" fontId="0" fillId="0" borderId="2" xfId="2" applyNumberFormat="1" applyFont="1" applyBorder="1" applyAlignment="1">
      <alignment horizontal="center" vertical="center"/>
    </xf>
    <xf numFmtId="10" fontId="0" fillId="0" borderId="7" xfId="2" applyNumberFormat="1" applyFont="1" applyBorder="1" applyAlignment="1">
      <alignment horizontal="center" vertical="center"/>
    </xf>
    <xf numFmtId="0" fontId="0" fillId="0" borderId="0" xfId="0" applyProtection="1"/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0" fontId="0" fillId="5" borderId="2" xfId="2" applyNumberFormat="1" applyFont="1" applyFill="1" applyBorder="1" applyAlignment="1">
      <alignment horizontal="center" vertical="center"/>
    </xf>
    <xf numFmtId="10" fontId="0" fillId="5" borderId="2" xfId="1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5" borderId="18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10" fontId="0" fillId="5" borderId="7" xfId="2" applyNumberFormat="1" applyFont="1" applyFill="1" applyBorder="1" applyAlignment="1">
      <alignment horizontal="center" vertical="center"/>
    </xf>
    <xf numFmtId="10" fontId="0" fillId="5" borderId="7" xfId="1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9" fontId="0" fillId="0" borderId="17" xfId="2" applyFont="1" applyBorder="1" applyAlignment="1">
      <alignment horizontal="center" vertical="center"/>
    </xf>
    <xf numFmtId="9" fontId="0" fillId="5" borderId="17" xfId="2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9" fontId="0" fillId="0" borderId="26" xfId="2" applyFont="1" applyBorder="1" applyAlignment="1">
      <alignment horizontal="center" vertical="center"/>
    </xf>
    <xf numFmtId="0" fontId="2" fillId="3" borderId="31" xfId="0" applyFont="1" applyFill="1" applyBorder="1" applyAlignment="1" applyProtection="1">
      <alignment horizontal="center" vertical="center" wrapText="1"/>
    </xf>
    <xf numFmtId="0" fontId="0" fillId="6" borderId="40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5" fillId="6" borderId="32" xfId="0" applyFont="1" applyFill="1" applyBorder="1" applyAlignment="1">
      <alignment vertical="top"/>
    </xf>
    <xf numFmtId="0" fontId="5" fillId="5" borderId="33" xfId="0" applyFont="1" applyFill="1" applyBorder="1" applyAlignment="1">
      <alignment vertical="top"/>
    </xf>
    <xf numFmtId="0" fontId="5" fillId="6" borderId="33" xfId="0" applyFont="1" applyFill="1" applyBorder="1" applyAlignment="1">
      <alignment vertical="top"/>
    </xf>
    <xf numFmtId="0" fontId="5" fillId="6" borderId="34" xfId="0" applyFont="1" applyFill="1" applyBorder="1" applyAlignment="1">
      <alignment vertical="top"/>
    </xf>
    <xf numFmtId="10" fontId="0" fillId="0" borderId="44" xfId="1" applyNumberFormat="1" applyFont="1" applyBorder="1" applyAlignment="1">
      <alignment horizontal="center" vertical="center"/>
    </xf>
    <xf numFmtId="10" fontId="0" fillId="0" borderId="46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10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/>
    <xf numFmtId="0" fontId="2" fillId="0" borderId="47" xfId="0" applyFont="1" applyBorder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5" borderId="19" xfId="0" applyFont="1" applyFill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10" fontId="0" fillId="5" borderId="39" xfId="1" applyNumberFormat="1" applyFont="1" applyFill="1" applyBorder="1" applyAlignment="1">
      <alignment horizontal="center" vertical="center"/>
    </xf>
    <xf numFmtId="10" fontId="0" fillId="5" borderId="45" xfId="1" applyNumberFormat="1" applyFont="1" applyFill="1" applyBorder="1" applyAlignment="1">
      <alignment horizontal="center" vertical="center"/>
    </xf>
    <xf numFmtId="10" fontId="2" fillId="0" borderId="16" xfId="1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/>
    </xf>
    <xf numFmtId="10" fontId="0" fillId="0" borderId="44" xfId="2" applyNumberFormat="1" applyFont="1" applyBorder="1" applyAlignment="1">
      <alignment horizontal="center" vertical="center"/>
    </xf>
    <xf numFmtId="10" fontId="0" fillId="0" borderId="46" xfId="2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left"/>
    </xf>
    <xf numFmtId="10" fontId="0" fillId="0" borderId="39" xfId="1" applyNumberFormat="1" applyFont="1" applyBorder="1" applyAlignment="1">
      <alignment horizontal="center" vertical="center"/>
    </xf>
    <xf numFmtId="10" fontId="0" fillId="0" borderId="45" xfId="1" applyNumberFormat="1" applyFont="1" applyBorder="1" applyAlignment="1">
      <alignment horizontal="center" vertical="center"/>
    </xf>
    <xf numFmtId="0" fontId="2" fillId="2" borderId="13" xfId="0" applyFont="1" applyFill="1" applyBorder="1"/>
    <xf numFmtId="10" fontId="2" fillId="2" borderId="9" xfId="1" applyNumberFormat="1" applyFont="1" applyFill="1" applyBorder="1" applyAlignment="1">
      <alignment horizontal="center" vertical="center"/>
    </xf>
    <xf numFmtId="10" fontId="2" fillId="2" borderId="10" xfId="1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/>
    </xf>
    <xf numFmtId="0" fontId="0" fillId="5" borderId="52" xfId="0" applyFont="1" applyFill="1" applyBorder="1" applyAlignment="1">
      <alignment horizontal="left"/>
    </xf>
    <xf numFmtId="0" fontId="2" fillId="5" borderId="53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5" borderId="49" xfId="0" applyFont="1" applyFill="1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10" fontId="0" fillId="0" borderId="22" xfId="1" applyNumberFormat="1" applyFont="1" applyFill="1" applyBorder="1" applyAlignment="1">
      <alignment horizontal="center" vertical="center"/>
    </xf>
    <xf numFmtId="10" fontId="0" fillId="0" borderId="23" xfId="1" applyNumberFormat="1" applyFont="1" applyFill="1" applyBorder="1" applyAlignment="1">
      <alignment horizontal="center" vertical="center"/>
    </xf>
    <xf numFmtId="10" fontId="0" fillId="5" borderId="24" xfId="1" applyNumberFormat="1" applyFont="1" applyFill="1" applyBorder="1" applyAlignment="1">
      <alignment horizontal="center" vertical="center"/>
    </xf>
    <xf numFmtId="10" fontId="0" fillId="5" borderId="25" xfId="1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15" fontId="5" fillId="6" borderId="51" xfId="0" applyNumberFormat="1" applyFont="1" applyFill="1" applyBorder="1" applyAlignment="1">
      <alignment horizontal="center" vertical="top"/>
    </xf>
    <xf numFmtId="15" fontId="5" fillId="6" borderId="24" xfId="0" applyNumberFormat="1" applyFont="1" applyFill="1" applyBorder="1" applyAlignment="1">
      <alignment horizontal="center" vertical="top"/>
    </xf>
    <xf numFmtId="15" fontId="5" fillId="6" borderId="25" xfId="0" applyNumberFormat="1" applyFont="1" applyFill="1" applyBorder="1" applyAlignment="1">
      <alignment horizontal="center" vertical="top"/>
    </xf>
    <xf numFmtId="0" fontId="5" fillId="5" borderId="35" xfId="0" applyFont="1" applyFill="1" applyBorder="1" applyAlignment="1">
      <alignment horizontal="center" vertical="top"/>
    </xf>
    <xf numFmtId="0" fontId="5" fillId="5" borderId="22" xfId="0" applyFont="1" applyFill="1" applyBorder="1" applyAlignment="1">
      <alignment horizontal="center" vertical="top"/>
    </xf>
    <xf numFmtId="0" fontId="5" fillId="5" borderId="23" xfId="0" applyFont="1" applyFill="1" applyBorder="1" applyAlignment="1">
      <alignment horizontal="center" vertical="top"/>
    </xf>
    <xf numFmtId="0" fontId="5" fillId="6" borderId="35" xfId="0" applyFont="1" applyFill="1" applyBorder="1" applyAlignment="1">
      <alignment horizontal="center" vertical="top"/>
    </xf>
    <xf numFmtId="0" fontId="5" fillId="6" borderId="22" xfId="0" applyFont="1" applyFill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horizontal="center" vertical="top"/>
    </xf>
    <xf numFmtId="0" fontId="5" fillId="6" borderId="11" xfId="0" applyFont="1" applyFill="1" applyBorder="1" applyAlignment="1">
      <alignment horizontal="center" vertical="top"/>
    </xf>
    <xf numFmtId="0" fontId="5" fillId="6" borderId="12" xfId="0" applyFont="1" applyFill="1" applyBorder="1" applyAlignment="1">
      <alignment horizontal="center" vertical="top"/>
    </xf>
    <xf numFmtId="0" fontId="0" fillId="2" borderId="27" xfId="0" applyFill="1" applyBorder="1" applyAlignment="1">
      <alignment horizontal="left" vertical="center" wrapText="1" indent="1"/>
    </xf>
    <xf numFmtId="0" fontId="0" fillId="2" borderId="28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2" borderId="20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0" fillId="2" borderId="21" xfId="0" applyFill="1" applyBorder="1" applyAlignment="1">
      <alignment horizontal="left" vertical="center" wrapText="1" indent="1"/>
    </xf>
    <xf numFmtId="0" fontId="0" fillId="2" borderId="29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wrapText="1" indent="1"/>
    </xf>
    <xf numFmtId="0" fontId="0" fillId="4" borderId="13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5" borderId="4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colors>
    <mruColors>
      <color rgb="FF990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Distribución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valores 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321453435352822"/>
          <c:y val="1.4826352316169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8244856489713"/>
          <c:y val="0.13446560615544043"/>
          <c:w val="0.76353151420588561"/>
          <c:h val="0.714413859992632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Assessment'!$B$55</c:f>
              <c:strCache>
                <c:ptCount val="1"/>
                <c:pt idx="0">
                  <c:v>8 pts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'1st Assessment'!$C$54:$F$54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'1st Assessment'!$C$55:$F$55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'1st Assessment'!$B$56</c:f>
              <c:strCache>
                <c:ptCount val="1"/>
                <c:pt idx="0">
                  <c:v>7 pts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'1st Assessment'!$C$54:$F$54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'1st Assessment'!$C$56:$F$56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'1st Assessment'!$B$57</c:f>
              <c:strCache>
                <c:ptCount val="1"/>
                <c:pt idx="0">
                  <c:v>6 pts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'1st Assessment'!$C$54:$F$54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'1st Assessment'!$C$57:$F$57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'1st Assessment'!$B$58</c:f>
              <c:strCache>
                <c:ptCount val="1"/>
                <c:pt idx="0">
                  <c:v>5 pts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'1st Assessment'!$C$54:$F$54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'1st Assessment'!$C$58:$F$58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'1st Assessment'!$B$59</c:f>
              <c:strCache>
                <c:ptCount val="1"/>
                <c:pt idx="0">
                  <c:v>4 pts.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'1st Assessment'!$C$54:$F$54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'1st Assessment'!$C$59:$F$59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'1st Assessment'!$B$60</c:f>
              <c:strCache>
                <c:ptCount val="1"/>
                <c:pt idx="0">
                  <c:v>3 pts.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'1st Assessment'!$C$54:$F$54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'1st Assessment'!$C$60:$F$60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'1st Assessment'!$B$61</c:f>
              <c:strCache>
                <c:ptCount val="1"/>
                <c:pt idx="0">
                  <c:v>2 pts.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'1st Assessment'!$C$54:$F$54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'1st Assessment'!$C$61:$F$61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7"/>
          <c:tx>
            <c:strRef>
              <c:f>'1st Assessment'!$B$62</c:f>
              <c:strCache>
                <c:ptCount val="1"/>
                <c:pt idx="0">
                  <c:v>1 pt.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'1st Assessment'!$C$54:$F$54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'1st Assessment'!$C$62:$F$62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8"/>
          <c:tx>
            <c:strRef>
              <c:f>'1st Assessment'!$B$63</c:f>
              <c:strCache>
                <c:ptCount val="1"/>
                <c:pt idx="0">
                  <c:v>0 pts.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'1st Assessment'!$C$54:$F$54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'1st Assessment'!$C$63:$F$63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"/>
        <c:axId val="95825408"/>
        <c:axId val="41884416"/>
      </c:barChart>
      <c:catAx>
        <c:axId val="9582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3629053419098451"/>
              <c:y val="0.929330668605797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41884416"/>
        <c:crosses val="autoZero"/>
        <c:auto val="1"/>
        <c:lblAlgn val="ctr"/>
        <c:lblOffset val="100"/>
        <c:noMultiLvlLbl val="0"/>
      </c:catAx>
      <c:valAx>
        <c:axId val="4188441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317065205558979E-3"/>
              <c:y val="0.207195242490275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582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9601582060307"/>
          <c:y val="0.13879478815630555"/>
          <c:w val="9.6456537097790201E-2"/>
          <c:h val="0.779408873993620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Resultados agrupados </a:t>
            </a:r>
            <a:endParaRPr lang="en-US" sz="1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6421958383728678"/>
          <c:y val="9.8549002129450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79720939700399"/>
          <c:y val="0.14522184726909138"/>
          <c:w val="0.71326147098827675"/>
          <c:h val="0.68347737782777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Assessment'!$B$64</c:f>
              <c:strCache>
                <c:ptCount val="1"/>
                <c:pt idx="0">
                  <c:v>6 o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'1st Assessment'!$C$54:$F$54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'1st Assessment'!$C$64:$F$64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'1st Assessment'!$B$65</c:f>
              <c:strCache>
                <c:ptCount val="1"/>
                <c:pt idx="0">
                  <c:v>5 o menos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'1st Assessment'!$C$54:$F$54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'1st Assessment'!$C$65:$F$65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1"/>
        <c:axId val="148530176"/>
        <c:axId val="160188096"/>
      </c:barChart>
      <c:catAx>
        <c:axId val="14853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0652812346752776"/>
              <c:y val="0.917562804649418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160188096"/>
        <c:crosses val="autoZero"/>
        <c:auto val="1"/>
        <c:lblAlgn val="ctr"/>
        <c:lblOffset val="100"/>
        <c:noMultiLvlLbl val="0"/>
      </c:catAx>
      <c:valAx>
        <c:axId val="1601880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2880816454934912E-3"/>
              <c:y val="0.2016804149481314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4853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8237552855832"/>
          <c:y val="0.14289588801399827"/>
          <c:w val="0.14337902710150816"/>
          <c:h val="0.143748568166539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Distribución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valores 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321453435352822"/>
          <c:y val="1.4826352316169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8244856489713"/>
          <c:y val="0.13446560615544043"/>
          <c:w val="0.76353151420588561"/>
          <c:h val="0.714413859992632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Assessment'!$B$55</c:f>
              <c:strCache>
                <c:ptCount val="1"/>
                <c:pt idx="0">
                  <c:v>8 pts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'1st Assessment'!$G$54:$J$54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'1st Assessment'!$G$55:$J$55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'1st Assessment'!$B$56</c:f>
              <c:strCache>
                <c:ptCount val="1"/>
                <c:pt idx="0">
                  <c:v>7 pts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'1st Assessment'!$G$54:$J$54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'1st Assessment'!$G$56:$J$56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'1st Assessment'!$B$57</c:f>
              <c:strCache>
                <c:ptCount val="1"/>
                <c:pt idx="0">
                  <c:v>6 pts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'1st Assessment'!$G$54:$J$54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'1st Assessment'!$G$57:$J$57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'1st Assessment'!$B$58</c:f>
              <c:strCache>
                <c:ptCount val="1"/>
                <c:pt idx="0">
                  <c:v>5 pts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'1st Assessment'!$G$54:$J$54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'1st Assessment'!$G$58:$J$58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'1st Assessment'!$B$59</c:f>
              <c:strCache>
                <c:ptCount val="1"/>
                <c:pt idx="0">
                  <c:v>4 pts.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'1st Assessment'!$G$54:$J$54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'1st Assessment'!$G$59:$J$59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'1st Assessment'!$B$60</c:f>
              <c:strCache>
                <c:ptCount val="1"/>
                <c:pt idx="0">
                  <c:v>3 pts.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'1st Assessment'!$G$54:$J$54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'1st Assessment'!$G$60:$J$60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'1st Assessment'!$B$61</c:f>
              <c:strCache>
                <c:ptCount val="1"/>
                <c:pt idx="0">
                  <c:v>2 pts.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'1st Assessment'!$G$54:$J$54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'1st Assessment'!$G$61:$J$61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7"/>
          <c:tx>
            <c:strRef>
              <c:f>'1st Assessment'!$B$62</c:f>
              <c:strCache>
                <c:ptCount val="1"/>
                <c:pt idx="0">
                  <c:v>1 pt.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'1st Assessment'!$G$54:$J$54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'1st Assessment'!$G$62:$J$62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8"/>
          <c:tx>
            <c:strRef>
              <c:f>'1st Assessment'!$B$63</c:f>
              <c:strCache>
                <c:ptCount val="1"/>
                <c:pt idx="0">
                  <c:v>0 pts.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'1st Assessment'!$G$54:$J$54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'1st Assessment'!$G$63:$J$63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"/>
        <c:axId val="153993216"/>
        <c:axId val="160190976"/>
      </c:barChart>
      <c:catAx>
        <c:axId val="15399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3629053419098451"/>
              <c:y val="0.929330668605797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160190976"/>
        <c:crosses val="autoZero"/>
        <c:auto val="1"/>
        <c:lblAlgn val="ctr"/>
        <c:lblOffset val="100"/>
        <c:noMultiLvlLbl val="0"/>
      </c:catAx>
      <c:valAx>
        <c:axId val="16019097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317065205558979E-3"/>
              <c:y val="0.207195242490275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5399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9601582060307"/>
          <c:y val="0.13879478815630555"/>
          <c:w val="9.6456537097790201E-2"/>
          <c:h val="0.779408873993620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Resultados agrupados </a:t>
            </a:r>
            <a:endParaRPr lang="en-US" sz="1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6421958383728678"/>
          <c:y val="9.8549002129450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79720939700399"/>
          <c:y val="0.14522184726909138"/>
          <c:w val="0.71326147098827675"/>
          <c:h val="0.68347737782777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Assessment'!$B$64</c:f>
              <c:strCache>
                <c:ptCount val="1"/>
                <c:pt idx="0">
                  <c:v>6 o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'1st Assessment'!$G$54:$J$54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'1st Assessment'!$G$64:$J$64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'1st Assessment'!$B$65</c:f>
              <c:strCache>
                <c:ptCount val="1"/>
                <c:pt idx="0">
                  <c:v>5 o menos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'1st Assessment'!$G$54:$J$54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'1st Assessment'!$G$65:$J$65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1"/>
        <c:axId val="153994240"/>
        <c:axId val="166322752"/>
      </c:barChart>
      <c:catAx>
        <c:axId val="15399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0652812346752776"/>
              <c:y val="0.917562804649418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166322752"/>
        <c:crosses val="autoZero"/>
        <c:auto val="1"/>
        <c:lblAlgn val="ctr"/>
        <c:lblOffset val="100"/>
        <c:noMultiLvlLbl val="0"/>
      </c:catAx>
      <c:valAx>
        <c:axId val="1663227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2880816454934912E-3"/>
              <c:y val="0.2016804149481314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53994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8237552855832"/>
          <c:y val="0.14289588801399827"/>
          <c:w val="0.14337902710150816"/>
          <c:h val="0.143748568166539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Distribución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valores 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321453435352822"/>
          <c:y val="1.4826352316169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8244856489713"/>
          <c:y val="0.13446560615544043"/>
          <c:w val="0.76353151420588561"/>
          <c:h val="0.714413859992632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Assessment '!$B$55</c:f>
              <c:strCache>
                <c:ptCount val="1"/>
                <c:pt idx="0">
                  <c:v>8 pts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'2nd Assessment 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'2nd Assessment '!$C$55:$F$55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Assessment '!$B$56</c:f>
              <c:strCache>
                <c:ptCount val="1"/>
                <c:pt idx="0">
                  <c:v>7 pts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'2nd Assessment 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'2nd Assessment '!$C$56:$F$56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'2nd Assessment '!$B$57</c:f>
              <c:strCache>
                <c:ptCount val="1"/>
                <c:pt idx="0">
                  <c:v>6 pts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'2nd Assessment 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'2nd Assessment '!$C$57:$F$57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'2nd Assessment '!$B$58</c:f>
              <c:strCache>
                <c:ptCount val="1"/>
                <c:pt idx="0">
                  <c:v>5 pts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'2nd Assessment 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'2nd Assessment '!$C$58:$F$58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'2nd Assessment '!$B$59</c:f>
              <c:strCache>
                <c:ptCount val="1"/>
                <c:pt idx="0">
                  <c:v>4 pts.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'2nd Assessment 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'2nd Assessment '!$C$59:$F$59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'2nd Assessment '!$B$60</c:f>
              <c:strCache>
                <c:ptCount val="1"/>
                <c:pt idx="0">
                  <c:v>3 pts.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'2nd Assessment 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'2nd Assessment '!$C$60:$F$60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'2nd Assessment '!$B$61</c:f>
              <c:strCache>
                <c:ptCount val="1"/>
                <c:pt idx="0">
                  <c:v>2 pts.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'2nd Assessment 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'2nd Assessment '!$C$61:$F$61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Assessment '!$B$62</c:f>
              <c:strCache>
                <c:ptCount val="1"/>
                <c:pt idx="0">
                  <c:v>1 pt.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'2nd Assessment 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'2nd Assessment '!$C$62:$F$62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Assessment '!$B$63</c:f>
              <c:strCache>
                <c:ptCount val="1"/>
                <c:pt idx="0">
                  <c:v>0 pts.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'2nd Assessment 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'2nd Assessment '!$C$63:$F$63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"/>
        <c:axId val="153996800"/>
        <c:axId val="166325632"/>
      </c:barChart>
      <c:catAx>
        <c:axId val="15399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3629053419098451"/>
              <c:y val="0.929330668605797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166325632"/>
        <c:crosses val="autoZero"/>
        <c:auto val="1"/>
        <c:lblAlgn val="ctr"/>
        <c:lblOffset val="100"/>
        <c:noMultiLvlLbl val="0"/>
      </c:catAx>
      <c:valAx>
        <c:axId val="1663256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317065205558979E-3"/>
              <c:y val="0.207195242490275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5399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9601582060307"/>
          <c:y val="0.13879478815630555"/>
          <c:w val="9.6456537097790201E-2"/>
          <c:h val="0.779408873993620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Resultados agrupados </a:t>
            </a:r>
            <a:endParaRPr lang="en-US" sz="1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6421958383728678"/>
          <c:y val="9.8549002129450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79720939700399"/>
          <c:y val="0.14522184726909138"/>
          <c:w val="0.71326147098827675"/>
          <c:h val="0.68347737782777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Assessment '!$B$64</c:f>
              <c:strCache>
                <c:ptCount val="1"/>
                <c:pt idx="0">
                  <c:v>6 o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'2nd Assessment 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'2nd Assessment '!$C$64:$F$64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Assessment '!$B$65</c:f>
              <c:strCache>
                <c:ptCount val="1"/>
                <c:pt idx="0">
                  <c:v>5 o menos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'2nd Assessment '!$C$54:$F$54</c:f>
              <c:strCache>
                <c:ptCount val="4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</c:strCache>
            </c:strRef>
          </c:cat>
          <c:val>
            <c:numRef>
              <c:f>'2nd Assessment '!$C$65:$F$65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1"/>
        <c:axId val="161077760"/>
        <c:axId val="166329088"/>
      </c:barChart>
      <c:catAx>
        <c:axId val="16107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0652812346752776"/>
              <c:y val="0.917562804649418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166329088"/>
        <c:crosses val="autoZero"/>
        <c:auto val="1"/>
        <c:lblAlgn val="ctr"/>
        <c:lblOffset val="100"/>
        <c:noMultiLvlLbl val="0"/>
      </c:catAx>
      <c:valAx>
        <c:axId val="16632908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2880816454934912E-3"/>
              <c:y val="0.2016804149481314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6107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8237552855832"/>
          <c:y val="0.14289588801399827"/>
          <c:w val="0.14337902710150816"/>
          <c:h val="0.143748568166539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Distribución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valores 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321453435352822"/>
          <c:y val="1.4826352316169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8244856489713"/>
          <c:y val="0.13446560615544043"/>
          <c:w val="0.76353151420588561"/>
          <c:h val="0.714413859992632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Assessment '!$B$55</c:f>
              <c:strCache>
                <c:ptCount val="1"/>
                <c:pt idx="0">
                  <c:v>8 pts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'2nd Assessment 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'2nd Assessment '!$G$55:$J$55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Assessment '!$B$56</c:f>
              <c:strCache>
                <c:ptCount val="1"/>
                <c:pt idx="0">
                  <c:v>7 pts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'2nd Assessment 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'2nd Assessment '!$G$56:$J$56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'2nd Assessment '!$B$57</c:f>
              <c:strCache>
                <c:ptCount val="1"/>
                <c:pt idx="0">
                  <c:v>6 pts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'2nd Assessment 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'2nd Assessment '!$G$57:$J$57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'2nd Assessment '!$B$58</c:f>
              <c:strCache>
                <c:ptCount val="1"/>
                <c:pt idx="0">
                  <c:v>5 pts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'2nd Assessment 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'2nd Assessment '!$G$58:$J$58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'2nd Assessment '!$B$59</c:f>
              <c:strCache>
                <c:ptCount val="1"/>
                <c:pt idx="0">
                  <c:v>4 pts.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'2nd Assessment 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'2nd Assessment '!$G$59:$J$59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'2nd Assessment '!$B$60</c:f>
              <c:strCache>
                <c:ptCount val="1"/>
                <c:pt idx="0">
                  <c:v>3 pts.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'2nd Assessment 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'2nd Assessment '!$G$60:$J$60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'2nd Assessment '!$B$61</c:f>
              <c:strCache>
                <c:ptCount val="1"/>
                <c:pt idx="0">
                  <c:v>2 pts.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'2nd Assessment 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'2nd Assessment '!$G$61:$J$61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Assessment '!$B$62</c:f>
              <c:strCache>
                <c:ptCount val="1"/>
                <c:pt idx="0">
                  <c:v>1 pt.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'2nd Assessment 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'2nd Assessment '!$G$62:$J$62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Assessment '!$B$63</c:f>
              <c:strCache>
                <c:ptCount val="1"/>
                <c:pt idx="0">
                  <c:v>0 pts.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'2nd Assessment 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'2nd Assessment '!$G$63:$J$63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"/>
        <c:axId val="172394496"/>
        <c:axId val="50168960"/>
      </c:barChart>
      <c:catAx>
        <c:axId val="17239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3629053419098451"/>
              <c:y val="0.929330668605797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50168960"/>
        <c:crosses val="autoZero"/>
        <c:auto val="1"/>
        <c:lblAlgn val="ctr"/>
        <c:lblOffset val="100"/>
        <c:noMultiLvlLbl val="0"/>
      </c:catAx>
      <c:valAx>
        <c:axId val="5016896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317065205558979E-3"/>
              <c:y val="0.207195242490275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7239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9601582060307"/>
          <c:y val="0.13879478815630555"/>
          <c:w val="9.6456537097790201E-2"/>
          <c:h val="0.779408873993620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Resultados agrupados </a:t>
            </a:r>
            <a:endParaRPr lang="en-US" sz="1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6421958383728678"/>
          <c:y val="9.8549002129450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79720939700399"/>
          <c:y val="0.14522184726909138"/>
          <c:w val="0.71326147098827675"/>
          <c:h val="0.68347737782777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Assessment '!$B$64</c:f>
              <c:strCache>
                <c:ptCount val="1"/>
                <c:pt idx="0">
                  <c:v>6 o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'2nd Assessment 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'2nd Assessment '!$G$64:$J$64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Assessment '!$B$65</c:f>
              <c:strCache>
                <c:ptCount val="1"/>
                <c:pt idx="0">
                  <c:v>5 o menos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'2nd Assessment '!$G$54:$J$54</c:f>
              <c:strCache>
                <c:ptCount val="4"/>
                <c:pt idx="0">
                  <c:v>Criterio 5</c:v>
                </c:pt>
                <c:pt idx="1">
                  <c:v>Criterio 6</c:v>
                </c:pt>
                <c:pt idx="2">
                  <c:v>Criterio 7</c:v>
                </c:pt>
                <c:pt idx="3">
                  <c:v>Criterio 8</c:v>
                </c:pt>
              </c:strCache>
            </c:strRef>
          </c:cat>
          <c:val>
            <c:numRef>
              <c:f>'2nd Assessment '!$G$65:$J$65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1"/>
        <c:axId val="48592384"/>
        <c:axId val="50171264"/>
      </c:barChart>
      <c:catAx>
        <c:axId val="4859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0652812346752776"/>
              <c:y val="0.917562804649418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50171264"/>
        <c:crosses val="autoZero"/>
        <c:auto val="1"/>
        <c:lblAlgn val="ctr"/>
        <c:lblOffset val="100"/>
        <c:noMultiLvlLbl val="0"/>
      </c:catAx>
      <c:valAx>
        <c:axId val="5017126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2880816454934912E-3"/>
              <c:y val="0.2016804149481314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485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8237552855832"/>
          <c:y val="0.14289588801399827"/>
          <c:w val="0.14337902710150816"/>
          <c:h val="0.143748568166539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Comportamiento Global del Curso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559703348573364"/>
          <c:y val="0.15105487180671331"/>
          <c:w val="0.72972603143708159"/>
          <c:h val="0.7086665088299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Assessment'!$C$7:$K$7</c:f>
              <c:strCache>
                <c:ptCount val="1"/>
                <c:pt idx="0">
                  <c:v>Fecha 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"/>
            <c:invertIfNegative val="0"/>
            <c:bubble3D val="0"/>
          </c:dPt>
          <c:cat>
            <c:strRef>
              <c:f>'2nd Assessment '!$C$54:$J$54</c:f>
              <c:strCache>
                <c:ptCount val="8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  <c:pt idx="5">
                  <c:v>Criterio 6</c:v>
                </c:pt>
                <c:pt idx="6">
                  <c:v>Criterio 7</c:v>
                </c:pt>
                <c:pt idx="7">
                  <c:v>Criterio 8</c:v>
                </c:pt>
              </c:strCache>
            </c:strRef>
          </c:cat>
          <c:val>
            <c:numRef>
              <c:f>'1st Assessment'!$C$64:$J$64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Assessment '!$C$7:$H$7</c:f>
              <c:strCache>
                <c:ptCount val="1"/>
                <c:pt idx="0">
                  <c:v>Fecha 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'2nd Assessment '!$C$54:$J$54</c:f>
              <c:strCache>
                <c:ptCount val="8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  <c:pt idx="5">
                  <c:v>Criterio 6</c:v>
                </c:pt>
                <c:pt idx="6">
                  <c:v>Criterio 7</c:v>
                </c:pt>
                <c:pt idx="7">
                  <c:v>Criterio 8</c:v>
                </c:pt>
              </c:strCache>
            </c:strRef>
          </c:cat>
          <c:val>
            <c:numRef>
              <c:f>'2nd Assessment '!$C$64:$J$64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01152"/>
        <c:axId val="50173568"/>
      </c:barChart>
      <c:catAx>
        <c:axId val="492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1949890462280925"/>
              <c:y val="0.93804055284878229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50173568"/>
        <c:crosses val="autoZero"/>
        <c:auto val="1"/>
        <c:lblAlgn val="ctr"/>
        <c:lblOffset val="100"/>
        <c:noMultiLvlLbl val="0"/>
      </c:catAx>
      <c:valAx>
        <c:axId val="501735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 por criterio</a:t>
                </a:r>
              </a:p>
            </c:rich>
          </c:tx>
          <c:layout>
            <c:manualLayout>
              <c:xMode val="edge"/>
              <c:yMode val="edge"/>
              <c:x val="2.9938659352974135E-2"/>
              <c:y val="0.225955739528679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49201152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89841967819623891"/>
          <c:y val="0.25007860404657717"/>
          <c:w val="6.6368769715391962E-2"/>
          <c:h val="9.7748045107153306E-2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P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69</xdr:row>
      <xdr:rowOff>25399</xdr:rowOff>
    </xdr:from>
    <xdr:to>
      <xdr:col>8</xdr:col>
      <xdr:colOff>533400</xdr:colOff>
      <xdr:row>86</xdr:row>
      <xdr:rowOff>133350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99290</xdr:colOff>
      <xdr:row>68</xdr:row>
      <xdr:rowOff>179532</xdr:rowOff>
    </xdr:from>
    <xdr:to>
      <xdr:col>15</xdr:col>
      <xdr:colOff>727363</xdr:colOff>
      <xdr:row>86</xdr:row>
      <xdr:rowOff>132773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27709</xdr:colOff>
      <xdr:row>88</xdr:row>
      <xdr:rowOff>48490</xdr:rowOff>
    </xdr:from>
    <xdr:to>
      <xdr:col>8</xdr:col>
      <xdr:colOff>535709</xdr:colOff>
      <xdr:row>105</xdr:row>
      <xdr:rowOff>156441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90054</xdr:colOff>
      <xdr:row>88</xdr:row>
      <xdr:rowOff>69272</xdr:rowOff>
    </xdr:from>
    <xdr:to>
      <xdr:col>15</xdr:col>
      <xdr:colOff>718127</xdr:colOff>
      <xdr:row>106</xdr:row>
      <xdr:rowOff>22513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69</xdr:row>
      <xdr:rowOff>25399</xdr:rowOff>
    </xdr:from>
    <xdr:to>
      <xdr:col>8</xdr:col>
      <xdr:colOff>533400</xdr:colOff>
      <xdr:row>86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99290</xdr:colOff>
      <xdr:row>68</xdr:row>
      <xdr:rowOff>179532</xdr:rowOff>
    </xdr:from>
    <xdr:to>
      <xdr:col>15</xdr:col>
      <xdr:colOff>727363</xdr:colOff>
      <xdr:row>86</xdr:row>
      <xdr:rowOff>132773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27709</xdr:colOff>
      <xdr:row>88</xdr:row>
      <xdr:rowOff>48490</xdr:rowOff>
    </xdr:from>
    <xdr:to>
      <xdr:col>8</xdr:col>
      <xdr:colOff>535709</xdr:colOff>
      <xdr:row>105</xdr:row>
      <xdr:rowOff>156441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90054</xdr:colOff>
      <xdr:row>88</xdr:row>
      <xdr:rowOff>69272</xdr:rowOff>
    </xdr:from>
    <xdr:to>
      <xdr:col>15</xdr:col>
      <xdr:colOff>718127</xdr:colOff>
      <xdr:row>106</xdr:row>
      <xdr:rowOff>22513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5</xdr:row>
      <xdr:rowOff>102870</xdr:rowOff>
    </xdr:from>
    <xdr:to>
      <xdr:col>18</xdr:col>
      <xdr:colOff>99060</xdr:colOff>
      <xdr:row>29</xdr:row>
      <xdr:rowOff>121920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0.85281</cdr:x>
      <cdr:y>0.1387</cdr:y>
    </cdr:from>
    <cdr:to>
      <cdr:x>1</cdr:x>
      <cdr:y>0.24539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83580" y="544830"/>
          <a:ext cx="99822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Assessments</a:t>
          </a:r>
        </a:p>
        <a:p xmlns:a="http://schemas.openxmlformats.org/drawingml/2006/main">
          <a:pPr algn="ctr"/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(6 pts o más)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S108"/>
  <sheetViews>
    <sheetView tabSelected="1" zoomScale="110" zoomScaleNormal="110" zoomScalePageLayoutView="125" workbookViewId="0">
      <selection activeCell="E66" sqref="E66"/>
    </sheetView>
  </sheetViews>
  <sheetFormatPr defaultColWidth="8.77734375" defaultRowHeight="14.4" x14ac:dyDescent="0.3"/>
  <cols>
    <col min="1" max="1" width="7.109375" customWidth="1"/>
    <col min="2" max="2" width="11.21875" customWidth="1"/>
    <col min="3" max="3" width="11.44140625" bestFit="1" customWidth="1"/>
    <col min="4" max="5" width="12" bestFit="1" customWidth="1"/>
    <col min="6" max="6" width="12" style="1" bestFit="1" customWidth="1"/>
    <col min="7" max="9" width="12" style="1" customWidth="1"/>
    <col min="10" max="10" width="12" customWidth="1"/>
    <col min="11" max="11" width="12" bestFit="1" customWidth="1"/>
    <col min="12" max="12" width="10.6640625" customWidth="1"/>
    <col min="13" max="13" width="10.21875" customWidth="1"/>
    <col min="14" max="14" width="13.6640625" bestFit="1" customWidth="1"/>
    <col min="15" max="21" width="11.44140625" customWidth="1"/>
    <col min="23" max="23" width="9.77734375" customWidth="1"/>
    <col min="24" max="24" width="12.109375" customWidth="1"/>
  </cols>
  <sheetData>
    <row r="1" spans="2:15" ht="15" thickBot="1" x14ac:dyDescent="0.35"/>
    <row r="2" spans="2:15" ht="32.4" customHeight="1" thickBot="1" x14ac:dyDescent="0.35">
      <c r="B2" s="93" t="s">
        <v>43</v>
      </c>
      <c r="C2" s="94"/>
      <c r="D2" s="94"/>
      <c r="E2" s="94"/>
      <c r="F2" s="94"/>
      <c r="G2" s="94"/>
      <c r="H2" s="95"/>
      <c r="I2" s="82"/>
      <c r="J2" s="82"/>
      <c r="K2" s="82"/>
      <c r="M2" s="56"/>
      <c r="N2" s="56"/>
      <c r="O2" s="56"/>
    </row>
    <row r="3" spans="2:15" x14ac:dyDescent="0.3">
      <c r="B3" s="46" t="s">
        <v>1</v>
      </c>
      <c r="C3" s="105"/>
      <c r="D3" s="106"/>
      <c r="E3" s="106"/>
      <c r="F3" s="106"/>
      <c r="G3" s="106"/>
      <c r="H3" s="107"/>
      <c r="I3" s="83"/>
      <c r="J3" s="108" t="s">
        <v>48</v>
      </c>
      <c r="K3" s="109"/>
      <c r="L3" s="110"/>
      <c r="M3" s="56"/>
      <c r="N3" s="56"/>
      <c r="O3" s="56"/>
    </row>
    <row r="4" spans="2:15" x14ac:dyDescent="0.3">
      <c r="B4" s="47" t="s">
        <v>4</v>
      </c>
      <c r="C4" s="99"/>
      <c r="D4" s="100"/>
      <c r="E4" s="100"/>
      <c r="F4" s="100"/>
      <c r="G4" s="100"/>
      <c r="H4" s="101"/>
      <c r="I4" s="83"/>
      <c r="J4" s="111"/>
      <c r="K4" s="112"/>
      <c r="L4" s="113"/>
      <c r="M4" s="56"/>
      <c r="N4" s="56"/>
      <c r="O4" s="56"/>
    </row>
    <row r="5" spans="2:15" ht="15" thickBot="1" x14ac:dyDescent="0.35">
      <c r="B5" s="48" t="s">
        <v>3</v>
      </c>
      <c r="C5" s="102"/>
      <c r="D5" s="103"/>
      <c r="E5" s="103"/>
      <c r="F5" s="103"/>
      <c r="G5" s="103"/>
      <c r="H5" s="104"/>
      <c r="I5" s="83"/>
      <c r="J5" s="114"/>
      <c r="K5" s="115"/>
      <c r="L5" s="116"/>
    </row>
    <row r="6" spans="2:15" x14ac:dyDescent="0.3">
      <c r="B6" s="47" t="s">
        <v>2</v>
      </c>
      <c r="C6" s="99"/>
      <c r="D6" s="100"/>
      <c r="E6" s="100"/>
      <c r="F6" s="100"/>
      <c r="G6" s="100"/>
      <c r="H6" s="101"/>
      <c r="I6" s="83"/>
      <c r="J6" s="83"/>
      <c r="K6" s="83"/>
    </row>
    <row r="7" spans="2:15" ht="15" thickBot="1" x14ac:dyDescent="0.35">
      <c r="B7" s="49" t="s">
        <v>35</v>
      </c>
      <c r="C7" s="96" t="s">
        <v>38</v>
      </c>
      <c r="D7" s="97"/>
      <c r="E7" s="97"/>
      <c r="F7" s="97"/>
      <c r="G7" s="97"/>
      <c r="H7" s="98"/>
      <c r="I7" s="83"/>
      <c r="J7" s="83"/>
      <c r="K7" s="83"/>
    </row>
    <row r="8" spans="2:15" ht="15" thickBot="1" x14ac:dyDescent="0.35"/>
    <row r="9" spans="2:15" ht="27.6" customHeight="1" thickBot="1" x14ac:dyDescent="0.35">
      <c r="B9" s="117" t="s">
        <v>25</v>
      </c>
      <c r="C9" s="118"/>
      <c r="D9" s="118"/>
      <c r="E9" s="118"/>
      <c r="F9" s="118"/>
      <c r="G9" s="118"/>
      <c r="H9" s="119"/>
      <c r="I9" s="84"/>
      <c r="J9" s="84"/>
      <c r="K9" s="84"/>
    </row>
    <row r="10" spans="2:15" ht="15" customHeight="1" x14ac:dyDescent="0.3">
      <c r="B10" s="120" t="s">
        <v>32</v>
      </c>
      <c r="C10" s="121"/>
      <c r="D10" s="121"/>
      <c r="E10" s="121"/>
      <c r="F10" s="121"/>
      <c r="G10" s="121"/>
      <c r="H10" s="122"/>
      <c r="I10" s="85"/>
      <c r="J10" s="85"/>
      <c r="K10" s="85"/>
    </row>
    <row r="11" spans="2:15" ht="14.4" customHeight="1" x14ac:dyDescent="0.3">
      <c r="B11" s="123" t="s">
        <v>33</v>
      </c>
      <c r="C11" s="124"/>
      <c r="D11" s="124"/>
      <c r="E11" s="124"/>
      <c r="F11" s="124"/>
      <c r="G11" s="124"/>
      <c r="H11" s="125"/>
      <c r="I11" s="84"/>
      <c r="J11" s="84"/>
      <c r="K11" s="84"/>
    </row>
    <row r="12" spans="2:15" x14ac:dyDescent="0.3">
      <c r="B12" s="123"/>
      <c r="C12" s="124"/>
      <c r="D12" s="124"/>
      <c r="E12" s="124"/>
      <c r="F12" s="124"/>
      <c r="G12" s="124"/>
      <c r="H12" s="125"/>
      <c r="I12" s="84"/>
      <c r="J12" s="84"/>
      <c r="K12" s="84"/>
    </row>
    <row r="13" spans="2:15" x14ac:dyDescent="0.3">
      <c r="B13" s="126" t="s">
        <v>34</v>
      </c>
      <c r="C13" s="127"/>
      <c r="D13" s="127"/>
      <c r="E13" s="127"/>
      <c r="F13" s="127"/>
      <c r="G13" s="127"/>
      <c r="H13" s="128"/>
      <c r="I13" s="85"/>
      <c r="J13" s="85"/>
      <c r="K13" s="85"/>
    </row>
    <row r="14" spans="2:15" s="5" customFormat="1" ht="16.5" customHeight="1" thickBot="1" x14ac:dyDescent="0.35">
      <c r="B14" s="86" t="s">
        <v>42</v>
      </c>
      <c r="C14" s="87"/>
      <c r="D14" s="87"/>
      <c r="E14" s="87"/>
      <c r="F14" s="87"/>
      <c r="G14" s="87"/>
      <c r="H14" s="88"/>
      <c r="I14" s="85"/>
      <c r="J14" s="85"/>
      <c r="K14" s="85"/>
    </row>
    <row r="15" spans="2:15" s="5" customFormat="1" ht="16.5" customHeight="1" thickBot="1" x14ac:dyDescent="0.35">
      <c r="B15" s="2"/>
      <c r="C15"/>
      <c r="D15"/>
      <c r="E15"/>
      <c r="F15" s="1"/>
      <c r="G15" s="1"/>
      <c r="H15" s="1"/>
      <c r="I15" s="1"/>
      <c r="J15"/>
      <c r="K15"/>
    </row>
    <row r="16" spans="2:15" ht="15" thickBot="1" x14ac:dyDescent="0.35">
      <c r="B16" s="45" t="s">
        <v>0</v>
      </c>
      <c r="C16" s="30" t="s">
        <v>5</v>
      </c>
      <c r="D16" s="18" t="s">
        <v>6</v>
      </c>
      <c r="E16" s="18" t="s">
        <v>7</v>
      </c>
      <c r="F16" s="18" t="s">
        <v>8</v>
      </c>
      <c r="G16" s="18" t="s">
        <v>9</v>
      </c>
      <c r="H16" s="18" t="s">
        <v>41</v>
      </c>
      <c r="I16" s="18" t="s">
        <v>44</v>
      </c>
      <c r="J16" s="18" t="s">
        <v>45</v>
      </c>
      <c r="K16" s="42" t="s">
        <v>13</v>
      </c>
      <c r="L16" s="43" t="s">
        <v>14</v>
      </c>
      <c r="M16" s="44" t="s">
        <v>15</v>
      </c>
    </row>
    <row r="17" spans="2:13" x14ac:dyDescent="0.3">
      <c r="B17" s="36">
        <v>1</v>
      </c>
      <c r="C17" s="31"/>
      <c r="D17" s="19"/>
      <c r="E17" s="19"/>
      <c r="F17" s="19"/>
      <c r="G17" s="19"/>
      <c r="H17" s="19"/>
      <c r="I17" s="19"/>
      <c r="J17" s="19"/>
      <c r="K17" s="39">
        <f t="shared" ref="K17:K51" si="0">SUM(C17:J17)</f>
        <v>0</v>
      </c>
      <c r="L17" s="23" t="e">
        <f t="shared" ref="L17:L51" si="1">AVERAGE(C17:J17)</f>
        <v>#DIV/0!</v>
      </c>
      <c r="M17" s="25" t="e">
        <f>L17/8</f>
        <v>#DIV/0!</v>
      </c>
    </row>
    <row r="18" spans="2:13" x14ac:dyDescent="0.3">
      <c r="B18" s="37">
        <v>2</v>
      </c>
      <c r="C18" s="32"/>
      <c r="D18" s="22"/>
      <c r="E18" s="22"/>
      <c r="F18" s="22"/>
      <c r="G18" s="21"/>
      <c r="H18" s="21"/>
      <c r="I18" s="21"/>
      <c r="J18" s="21"/>
      <c r="K18" s="40">
        <f t="shared" si="0"/>
        <v>0</v>
      </c>
      <c r="L18" s="24" t="e">
        <f t="shared" si="1"/>
        <v>#DIV/0!</v>
      </c>
      <c r="M18" s="26" t="e">
        <f>L18/8</f>
        <v>#DIV/0!</v>
      </c>
    </row>
    <row r="19" spans="2:13" x14ac:dyDescent="0.3">
      <c r="B19" s="36">
        <v>3</v>
      </c>
      <c r="C19" s="31"/>
      <c r="D19" s="20"/>
      <c r="E19" s="20"/>
      <c r="F19" s="20"/>
      <c r="G19" s="19"/>
      <c r="H19" s="19"/>
      <c r="I19" s="19"/>
      <c r="J19" s="19"/>
      <c r="K19" s="39">
        <f t="shared" si="0"/>
        <v>0</v>
      </c>
      <c r="L19" s="23" t="e">
        <f t="shared" si="1"/>
        <v>#DIV/0!</v>
      </c>
      <c r="M19" s="25" t="e">
        <f>L19/8</f>
        <v>#DIV/0!</v>
      </c>
    </row>
    <row r="20" spans="2:13" x14ac:dyDescent="0.3">
      <c r="B20" s="37">
        <v>4</v>
      </c>
      <c r="C20" s="32"/>
      <c r="D20" s="22"/>
      <c r="E20" s="22"/>
      <c r="F20" s="22"/>
      <c r="G20" s="21"/>
      <c r="H20" s="21"/>
      <c r="I20" s="21"/>
      <c r="J20" s="21"/>
      <c r="K20" s="40">
        <f t="shared" si="0"/>
        <v>0</v>
      </c>
      <c r="L20" s="24" t="e">
        <f t="shared" si="1"/>
        <v>#DIV/0!</v>
      </c>
      <c r="M20" s="26" t="e">
        <f t="shared" ref="M20:M51" si="2">L20/8</f>
        <v>#DIV/0!</v>
      </c>
    </row>
    <row r="21" spans="2:13" x14ac:dyDescent="0.3">
      <c r="B21" s="36">
        <v>5</v>
      </c>
      <c r="C21" s="31"/>
      <c r="D21" s="20"/>
      <c r="E21" s="20"/>
      <c r="F21" s="20"/>
      <c r="G21" s="20"/>
      <c r="H21" s="20"/>
      <c r="I21" s="20"/>
      <c r="J21" s="20"/>
      <c r="K21" s="39">
        <f t="shared" si="0"/>
        <v>0</v>
      </c>
      <c r="L21" s="23" t="e">
        <f t="shared" si="1"/>
        <v>#DIV/0!</v>
      </c>
      <c r="M21" s="25" t="e">
        <f t="shared" si="2"/>
        <v>#DIV/0!</v>
      </c>
    </row>
    <row r="22" spans="2:13" x14ac:dyDescent="0.3">
      <c r="B22" s="37">
        <v>6</v>
      </c>
      <c r="C22" s="33"/>
      <c r="D22" s="22"/>
      <c r="E22" s="22"/>
      <c r="F22" s="22"/>
      <c r="G22" s="22"/>
      <c r="H22" s="22"/>
      <c r="I22" s="22"/>
      <c r="J22" s="22"/>
      <c r="K22" s="40">
        <f t="shared" si="0"/>
        <v>0</v>
      </c>
      <c r="L22" s="24" t="e">
        <f t="shared" si="1"/>
        <v>#DIV/0!</v>
      </c>
      <c r="M22" s="26" t="e">
        <f t="shared" si="2"/>
        <v>#DIV/0!</v>
      </c>
    </row>
    <row r="23" spans="2:13" x14ac:dyDescent="0.3">
      <c r="B23" s="36">
        <v>7</v>
      </c>
      <c r="C23" s="34"/>
      <c r="D23" s="20"/>
      <c r="E23" s="20"/>
      <c r="F23" s="20"/>
      <c r="G23" s="20"/>
      <c r="H23" s="20"/>
      <c r="I23" s="20"/>
      <c r="J23" s="20"/>
      <c r="K23" s="39">
        <f t="shared" si="0"/>
        <v>0</v>
      </c>
      <c r="L23" s="23" t="e">
        <f t="shared" si="1"/>
        <v>#DIV/0!</v>
      </c>
      <c r="M23" s="25" t="e">
        <f t="shared" si="2"/>
        <v>#DIV/0!</v>
      </c>
    </row>
    <row r="24" spans="2:13" x14ac:dyDescent="0.3">
      <c r="B24" s="37">
        <v>8</v>
      </c>
      <c r="C24" s="33"/>
      <c r="D24" s="22"/>
      <c r="E24" s="22"/>
      <c r="F24" s="22"/>
      <c r="G24" s="22"/>
      <c r="H24" s="22"/>
      <c r="I24" s="22"/>
      <c r="J24" s="22"/>
      <c r="K24" s="40">
        <f t="shared" si="0"/>
        <v>0</v>
      </c>
      <c r="L24" s="24" t="e">
        <f t="shared" si="1"/>
        <v>#DIV/0!</v>
      </c>
      <c r="M24" s="26" t="e">
        <f t="shared" si="2"/>
        <v>#DIV/0!</v>
      </c>
    </row>
    <row r="25" spans="2:13" x14ac:dyDescent="0.3">
      <c r="B25" s="36">
        <v>9</v>
      </c>
      <c r="C25" s="34"/>
      <c r="D25" s="20"/>
      <c r="E25" s="20"/>
      <c r="F25" s="20"/>
      <c r="G25" s="20"/>
      <c r="H25" s="20"/>
      <c r="I25" s="20"/>
      <c r="J25" s="20"/>
      <c r="K25" s="39">
        <f t="shared" si="0"/>
        <v>0</v>
      </c>
      <c r="L25" s="23" t="e">
        <f t="shared" si="1"/>
        <v>#DIV/0!</v>
      </c>
      <c r="M25" s="25" t="e">
        <f t="shared" si="2"/>
        <v>#DIV/0!</v>
      </c>
    </row>
    <row r="26" spans="2:13" x14ac:dyDescent="0.3">
      <c r="B26" s="37">
        <v>10</v>
      </c>
      <c r="C26" s="33"/>
      <c r="D26" s="22"/>
      <c r="E26" s="22"/>
      <c r="F26" s="22"/>
      <c r="G26" s="22"/>
      <c r="H26" s="22"/>
      <c r="I26" s="22"/>
      <c r="J26" s="22"/>
      <c r="K26" s="40">
        <f t="shared" si="0"/>
        <v>0</v>
      </c>
      <c r="L26" s="24" t="e">
        <f t="shared" si="1"/>
        <v>#DIV/0!</v>
      </c>
      <c r="M26" s="26" t="e">
        <f t="shared" si="2"/>
        <v>#DIV/0!</v>
      </c>
    </row>
    <row r="27" spans="2:13" x14ac:dyDescent="0.3">
      <c r="B27" s="36">
        <v>11</v>
      </c>
      <c r="C27" s="34"/>
      <c r="D27" s="20"/>
      <c r="E27" s="20"/>
      <c r="F27" s="20"/>
      <c r="G27" s="20"/>
      <c r="H27" s="20"/>
      <c r="I27" s="20"/>
      <c r="J27" s="20"/>
      <c r="K27" s="39">
        <f t="shared" si="0"/>
        <v>0</v>
      </c>
      <c r="L27" s="23" t="e">
        <f t="shared" si="1"/>
        <v>#DIV/0!</v>
      </c>
      <c r="M27" s="25" t="e">
        <f t="shared" si="2"/>
        <v>#DIV/0!</v>
      </c>
    </row>
    <row r="28" spans="2:13" x14ac:dyDescent="0.3">
      <c r="B28" s="37">
        <v>12</v>
      </c>
      <c r="C28" s="33"/>
      <c r="D28" s="22"/>
      <c r="E28" s="22"/>
      <c r="F28" s="22"/>
      <c r="G28" s="22"/>
      <c r="H28" s="22"/>
      <c r="I28" s="22"/>
      <c r="J28" s="22"/>
      <c r="K28" s="40">
        <f t="shared" si="0"/>
        <v>0</v>
      </c>
      <c r="L28" s="24" t="e">
        <f t="shared" si="1"/>
        <v>#DIV/0!</v>
      </c>
      <c r="M28" s="26" t="e">
        <f t="shared" si="2"/>
        <v>#DIV/0!</v>
      </c>
    </row>
    <row r="29" spans="2:13" x14ac:dyDescent="0.3">
      <c r="B29" s="36">
        <v>13</v>
      </c>
      <c r="C29" s="34"/>
      <c r="D29" s="20"/>
      <c r="E29" s="20"/>
      <c r="F29" s="20"/>
      <c r="G29" s="20"/>
      <c r="H29" s="20"/>
      <c r="I29" s="20"/>
      <c r="J29" s="20"/>
      <c r="K29" s="39">
        <f t="shared" si="0"/>
        <v>0</v>
      </c>
      <c r="L29" s="23" t="e">
        <f t="shared" si="1"/>
        <v>#DIV/0!</v>
      </c>
      <c r="M29" s="25" t="e">
        <f t="shared" si="2"/>
        <v>#DIV/0!</v>
      </c>
    </row>
    <row r="30" spans="2:13" x14ac:dyDescent="0.3">
      <c r="B30" s="37">
        <v>14</v>
      </c>
      <c r="C30" s="33"/>
      <c r="D30" s="22"/>
      <c r="E30" s="22"/>
      <c r="F30" s="22"/>
      <c r="G30" s="22"/>
      <c r="H30" s="22"/>
      <c r="I30" s="22"/>
      <c r="J30" s="22"/>
      <c r="K30" s="40">
        <f t="shared" si="0"/>
        <v>0</v>
      </c>
      <c r="L30" s="24" t="e">
        <f t="shared" si="1"/>
        <v>#DIV/0!</v>
      </c>
      <c r="M30" s="26" t="e">
        <f t="shared" si="2"/>
        <v>#DIV/0!</v>
      </c>
    </row>
    <row r="31" spans="2:13" x14ac:dyDescent="0.3">
      <c r="B31" s="36">
        <v>15</v>
      </c>
      <c r="C31" s="34"/>
      <c r="D31" s="20"/>
      <c r="E31" s="20"/>
      <c r="F31" s="20"/>
      <c r="G31" s="20"/>
      <c r="H31" s="20"/>
      <c r="I31" s="20"/>
      <c r="J31" s="20"/>
      <c r="K31" s="39">
        <f t="shared" si="0"/>
        <v>0</v>
      </c>
      <c r="L31" s="23" t="e">
        <f t="shared" si="1"/>
        <v>#DIV/0!</v>
      </c>
      <c r="M31" s="25" t="e">
        <f t="shared" si="2"/>
        <v>#DIV/0!</v>
      </c>
    </row>
    <row r="32" spans="2:13" x14ac:dyDescent="0.3">
      <c r="B32" s="37">
        <v>16</v>
      </c>
      <c r="C32" s="33"/>
      <c r="D32" s="22"/>
      <c r="E32" s="22"/>
      <c r="F32" s="22"/>
      <c r="G32" s="22"/>
      <c r="H32" s="22"/>
      <c r="I32" s="22"/>
      <c r="J32" s="22"/>
      <c r="K32" s="40">
        <f t="shared" si="0"/>
        <v>0</v>
      </c>
      <c r="L32" s="24" t="e">
        <f t="shared" si="1"/>
        <v>#DIV/0!</v>
      </c>
      <c r="M32" s="26" t="e">
        <f t="shared" si="2"/>
        <v>#DIV/0!</v>
      </c>
    </row>
    <row r="33" spans="2:13" x14ac:dyDescent="0.3">
      <c r="B33" s="36">
        <v>17</v>
      </c>
      <c r="C33" s="34"/>
      <c r="D33" s="20"/>
      <c r="E33" s="20"/>
      <c r="F33" s="20"/>
      <c r="G33" s="20"/>
      <c r="H33" s="20"/>
      <c r="I33" s="20"/>
      <c r="J33" s="20"/>
      <c r="K33" s="39">
        <f t="shared" si="0"/>
        <v>0</v>
      </c>
      <c r="L33" s="23" t="e">
        <f t="shared" si="1"/>
        <v>#DIV/0!</v>
      </c>
      <c r="M33" s="25" t="e">
        <f t="shared" si="2"/>
        <v>#DIV/0!</v>
      </c>
    </row>
    <row r="34" spans="2:13" x14ac:dyDescent="0.3">
      <c r="B34" s="37">
        <v>18</v>
      </c>
      <c r="C34" s="33"/>
      <c r="D34" s="22"/>
      <c r="E34" s="22"/>
      <c r="F34" s="22"/>
      <c r="G34" s="22"/>
      <c r="H34" s="22"/>
      <c r="I34" s="22"/>
      <c r="J34" s="22"/>
      <c r="K34" s="40">
        <f t="shared" si="0"/>
        <v>0</v>
      </c>
      <c r="L34" s="24" t="e">
        <f t="shared" si="1"/>
        <v>#DIV/0!</v>
      </c>
      <c r="M34" s="26" t="e">
        <f t="shared" si="2"/>
        <v>#DIV/0!</v>
      </c>
    </row>
    <row r="35" spans="2:13" x14ac:dyDescent="0.3">
      <c r="B35" s="36">
        <v>19</v>
      </c>
      <c r="C35" s="34"/>
      <c r="D35" s="20"/>
      <c r="E35" s="20"/>
      <c r="F35" s="20"/>
      <c r="G35" s="20"/>
      <c r="H35" s="20"/>
      <c r="I35" s="20"/>
      <c r="J35" s="20"/>
      <c r="K35" s="39">
        <f t="shared" si="0"/>
        <v>0</v>
      </c>
      <c r="L35" s="23" t="e">
        <f t="shared" si="1"/>
        <v>#DIV/0!</v>
      </c>
      <c r="M35" s="25" t="e">
        <f t="shared" si="2"/>
        <v>#DIV/0!</v>
      </c>
    </row>
    <row r="36" spans="2:13" x14ac:dyDescent="0.3">
      <c r="B36" s="37">
        <v>20</v>
      </c>
      <c r="C36" s="33"/>
      <c r="D36" s="22"/>
      <c r="E36" s="22"/>
      <c r="F36" s="22"/>
      <c r="G36" s="22"/>
      <c r="H36" s="22"/>
      <c r="I36" s="22"/>
      <c r="J36" s="22"/>
      <c r="K36" s="40">
        <f t="shared" si="0"/>
        <v>0</v>
      </c>
      <c r="L36" s="24" t="e">
        <f t="shared" si="1"/>
        <v>#DIV/0!</v>
      </c>
      <c r="M36" s="26" t="e">
        <f t="shared" si="2"/>
        <v>#DIV/0!</v>
      </c>
    </row>
    <row r="37" spans="2:13" x14ac:dyDescent="0.3">
      <c r="B37" s="36">
        <v>21</v>
      </c>
      <c r="C37" s="34"/>
      <c r="D37" s="20"/>
      <c r="E37" s="20"/>
      <c r="F37" s="20"/>
      <c r="G37" s="20"/>
      <c r="H37" s="20"/>
      <c r="I37" s="20"/>
      <c r="J37" s="20"/>
      <c r="K37" s="39">
        <f t="shared" si="0"/>
        <v>0</v>
      </c>
      <c r="L37" s="23" t="e">
        <f t="shared" si="1"/>
        <v>#DIV/0!</v>
      </c>
      <c r="M37" s="25" t="e">
        <f t="shared" si="2"/>
        <v>#DIV/0!</v>
      </c>
    </row>
    <row r="38" spans="2:13" x14ac:dyDescent="0.3">
      <c r="B38" s="37">
        <v>22</v>
      </c>
      <c r="C38" s="33"/>
      <c r="D38" s="22"/>
      <c r="E38" s="22"/>
      <c r="F38" s="22"/>
      <c r="G38" s="22"/>
      <c r="H38" s="22"/>
      <c r="I38" s="22"/>
      <c r="J38" s="22"/>
      <c r="K38" s="40">
        <f t="shared" si="0"/>
        <v>0</v>
      </c>
      <c r="L38" s="24" t="e">
        <f t="shared" si="1"/>
        <v>#DIV/0!</v>
      </c>
      <c r="M38" s="26" t="e">
        <f t="shared" si="2"/>
        <v>#DIV/0!</v>
      </c>
    </row>
    <row r="39" spans="2:13" x14ac:dyDescent="0.3">
      <c r="B39" s="36">
        <v>23</v>
      </c>
      <c r="C39" s="34"/>
      <c r="D39" s="20"/>
      <c r="E39" s="20"/>
      <c r="F39" s="20"/>
      <c r="G39" s="20"/>
      <c r="H39" s="20"/>
      <c r="I39" s="20"/>
      <c r="J39" s="20"/>
      <c r="K39" s="39">
        <f t="shared" si="0"/>
        <v>0</v>
      </c>
      <c r="L39" s="23" t="e">
        <f t="shared" si="1"/>
        <v>#DIV/0!</v>
      </c>
      <c r="M39" s="25" t="e">
        <f t="shared" si="2"/>
        <v>#DIV/0!</v>
      </c>
    </row>
    <row r="40" spans="2:13" x14ac:dyDescent="0.3">
      <c r="B40" s="37">
        <v>24</v>
      </c>
      <c r="C40" s="33"/>
      <c r="D40" s="22"/>
      <c r="E40" s="22"/>
      <c r="F40" s="22"/>
      <c r="G40" s="22"/>
      <c r="H40" s="22"/>
      <c r="I40" s="22"/>
      <c r="J40" s="22"/>
      <c r="K40" s="40">
        <f t="shared" si="0"/>
        <v>0</v>
      </c>
      <c r="L40" s="24" t="e">
        <f t="shared" si="1"/>
        <v>#DIV/0!</v>
      </c>
      <c r="M40" s="26" t="e">
        <f t="shared" si="2"/>
        <v>#DIV/0!</v>
      </c>
    </row>
    <row r="41" spans="2:13" x14ac:dyDescent="0.3">
      <c r="B41" s="36">
        <v>25</v>
      </c>
      <c r="C41" s="34"/>
      <c r="D41" s="20"/>
      <c r="E41" s="20"/>
      <c r="F41" s="20"/>
      <c r="G41" s="20"/>
      <c r="H41" s="20"/>
      <c r="I41" s="20"/>
      <c r="J41" s="20"/>
      <c r="K41" s="39">
        <f t="shared" si="0"/>
        <v>0</v>
      </c>
      <c r="L41" s="23" t="e">
        <f t="shared" si="1"/>
        <v>#DIV/0!</v>
      </c>
      <c r="M41" s="25" t="e">
        <f t="shared" si="2"/>
        <v>#DIV/0!</v>
      </c>
    </row>
    <row r="42" spans="2:13" x14ac:dyDescent="0.3">
      <c r="B42" s="37">
        <v>26</v>
      </c>
      <c r="C42" s="33"/>
      <c r="D42" s="22"/>
      <c r="E42" s="22"/>
      <c r="F42" s="22"/>
      <c r="G42" s="22"/>
      <c r="H42" s="22"/>
      <c r="I42" s="22"/>
      <c r="J42" s="22"/>
      <c r="K42" s="40">
        <f t="shared" si="0"/>
        <v>0</v>
      </c>
      <c r="L42" s="24" t="e">
        <f t="shared" si="1"/>
        <v>#DIV/0!</v>
      </c>
      <c r="M42" s="26" t="e">
        <f t="shared" si="2"/>
        <v>#DIV/0!</v>
      </c>
    </row>
    <row r="43" spans="2:13" x14ac:dyDescent="0.3">
      <c r="B43" s="36">
        <v>27</v>
      </c>
      <c r="C43" s="34"/>
      <c r="D43" s="20"/>
      <c r="E43" s="20"/>
      <c r="F43" s="20"/>
      <c r="G43" s="20"/>
      <c r="H43" s="20"/>
      <c r="I43" s="20"/>
      <c r="J43" s="20"/>
      <c r="K43" s="39">
        <f t="shared" si="0"/>
        <v>0</v>
      </c>
      <c r="L43" s="23" t="e">
        <f t="shared" si="1"/>
        <v>#DIV/0!</v>
      </c>
      <c r="M43" s="25" t="e">
        <f t="shared" si="2"/>
        <v>#DIV/0!</v>
      </c>
    </row>
    <row r="44" spans="2:13" x14ac:dyDescent="0.3">
      <c r="B44" s="37">
        <v>28</v>
      </c>
      <c r="C44" s="33"/>
      <c r="D44" s="22"/>
      <c r="E44" s="22"/>
      <c r="F44" s="22"/>
      <c r="G44" s="22"/>
      <c r="H44" s="22"/>
      <c r="I44" s="22"/>
      <c r="J44" s="22"/>
      <c r="K44" s="40">
        <f t="shared" si="0"/>
        <v>0</v>
      </c>
      <c r="L44" s="24" t="e">
        <f t="shared" si="1"/>
        <v>#DIV/0!</v>
      </c>
      <c r="M44" s="26" t="e">
        <f t="shared" si="2"/>
        <v>#DIV/0!</v>
      </c>
    </row>
    <row r="45" spans="2:13" x14ac:dyDescent="0.3">
      <c r="B45" s="36">
        <v>29</v>
      </c>
      <c r="C45" s="34"/>
      <c r="D45" s="20"/>
      <c r="E45" s="20"/>
      <c r="F45" s="20"/>
      <c r="G45" s="20"/>
      <c r="H45" s="20"/>
      <c r="I45" s="20"/>
      <c r="J45" s="20"/>
      <c r="K45" s="39">
        <f t="shared" si="0"/>
        <v>0</v>
      </c>
      <c r="L45" s="23" t="e">
        <f t="shared" si="1"/>
        <v>#DIV/0!</v>
      </c>
      <c r="M45" s="25" t="e">
        <f t="shared" si="2"/>
        <v>#DIV/0!</v>
      </c>
    </row>
    <row r="46" spans="2:13" x14ac:dyDescent="0.3">
      <c r="B46" s="37">
        <v>30</v>
      </c>
      <c r="C46" s="33"/>
      <c r="D46" s="22"/>
      <c r="E46" s="22"/>
      <c r="F46" s="22"/>
      <c r="G46" s="22"/>
      <c r="H46" s="22"/>
      <c r="I46" s="22"/>
      <c r="J46" s="22"/>
      <c r="K46" s="40">
        <f t="shared" si="0"/>
        <v>0</v>
      </c>
      <c r="L46" s="24" t="e">
        <f t="shared" si="1"/>
        <v>#DIV/0!</v>
      </c>
      <c r="M46" s="26" t="e">
        <f t="shared" si="2"/>
        <v>#DIV/0!</v>
      </c>
    </row>
    <row r="47" spans="2:13" x14ac:dyDescent="0.3">
      <c r="B47" s="36">
        <v>31</v>
      </c>
      <c r="C47" s="34"/>
      <c r="D47" s="20"/>
      <c r="E47" s="20"/>
      <c r="F47" s="20"/>
      <c r="G47" s="20"/>
      <c r="H47" s="20"/>
      <c r="I47" s="20"/>
      <c r="J47" s="20"/>
      <c r="K47" s="39">
        <f t="shared" si="0"/>
        <v>0</v>
      </c>
      <c r="L47" s="23" t="e">
        <f t="shared" si="1"/>
        <v>#DIV/0!</v>
      </c>
      <c r="M47" s="25" t="e">
        <f t="shared" si="2"/>
        <v>#DIV/0!</v>
      </c>
    </row>
    <row r="48" spans="2:13" x14ac:dyDescent="0.3">
      <c r="B48" s="37">
        <v>32</v>
      </c>
      <c r="C48" s="33"/>
      <c r="D48" s="22"/>
      <c r="E48" s="22"/>
      <c r="F48" s="22"/>
      <c r="G48" s="22"/>
      <c r="H48" s="22"/>
      <c r="I48" s="22"/>
      <c r="J48" s="22"/>
      <c r="K48" s="40">
        <f t="shared" si="0"/>
        <v>0</v>
      </c>
      <c r="L48" s="24" t="e">
        <f t="shared" si="1"/>
        <v>#DIV/0!</v>
      </c>
      <c r="M48" s="26" t="e">
        <f t="shared" si="2"/>
        <v>#DIV/0!</v>
      </c>
    </row>
    <row r="49" spans="2:19" x14ac:dyDescent="0.3">
      <c r="B49" s="36">
        <v>33</v>
      </c>
      <c r="C49" s="34"/>
      <c r="D49" s="20"/>
      <c r="E49" s="20"/>
      <c r="F49" s="20"/>
      <c r="G49" s="20"/>
      <c r="H49" s="20"/>
      <c r="I49" s="20"/>
      <c r="J49" s="20"/>
      <c r="K49" s="39">
        <f t="shared" si="0"/>
        <v>0</v>
      </c>
      <c r="L49" s="23" t="e">
        <f t="shared" si="1"/>
        <v>#DIV/0!</v>
      </c>
      <c r="M49" s="25" t="e">
        <f t="shared" si="2"/>
        <v>#DIV/0!</v>
      </c>
    </row>
    <row r="50" spans="2:19" x14ac:dyDescent="0.3">
      <c r="B50" s="37">
        <v>34</v>
      </c>
      <c r="C50" s="33"/>
      <c r="D50" s="22"/>
      <c r="E50" s="22"/>
      <c r="F50" s="22"/>
      <c r="G50" s="22"/>
      <c r="H50" s="22"/>
      <c r="I50" s="22"/>
      <c r="J50" s="22"/>
      <c r="K50" s="40">
        <f t="shared" si="0"/>
        <v>0</v>
      </c>
      <c r="L50" s="24" t="e">
        <f t="shared" si="1"/>
        <v>#DIV/0!</v>
      </c>
      <c r="M50" s="26" t="e">
        <f t="shared" si="2"/>
        <v>#DIV/0!</v>
      </c>
    </row>
    <row r="51" spans="2:19" ht="15" thickBot="1" x14ac:dyDescent="0.35">
      <c r="B51" s="38">
        <v>35</v>
      </c>
      <c r="C51" s="35"/>
      <c r="D51" s="27"/>
      <c r="E51" s="27"/>
      <c r="F51" s="27"/>
      <c r="G51" s="27"/>
      <c r="H51" s="27"/>
      <c r="I51" s="27"/>
      <c r="J51" s="27"/>
      <c r="K51" s="41">
        <f t="shared" si="0"/>
        <v>0</v>
      </c>
      <c r="L51" s="28" t="e">
        <f t="shared" si="1"/>
        <v>#DIV/0!</v>
      </c>
      <c r="M51" s="29" t="e">
        <f t="shared" si="2"/>
        <v>#DIV/0!</v>
      </c>
    </row>
    <row r="52" spans="2:19" ht="15" customHeight="1" thickBot="1" x14ac:dyDescent="0.35"/>
    <row r="53" spans="2:19" ht="20.399999999999999" customHeight="1" thickBot="1" x14ac:dyDescent="0.35">
      <c r="B53" s="6"/>
      <c r="C53" s="144" t="s">
        <v>10</v>
      </c>
      <c r="D53" s="145"/>
      <c r="E53" s="145"/>
      <c r="F53" s="145"/>
      <c r="G53" s="145"/>
      <c r="H53" s="145"/>
      <c r="I53" s="145"/>
      <c r="J53" s="146"/>
      <c r="K53" s="53"/>
      <c r="L53" s="138" t="s">
        <v>31</v>
      </c>
      <c r="M53" s="139"/>
      <c r="N53" s="139"/>
      <c r="O53" s="139"/>
      <c r="P53" s="139"/>
      <c r="Q53" s="139"/>
      <c r="R53" s="140"/>
      <c r="S53" s="52"/>
    </row>
    <row r="54" spans="2:19" ht="15" thickBot="1" x14ac:dyDescent="0.35">
      <c r="B54" s="67" t="s">
        <v>11</v>
      </c>
      <c r="C54" s="63" t="str">
        <f t="shared" ref="C54:D54" si="3">C16</f>
        <v>Criterio 1</v>
      </c>
      <c r="D54" s="7" t="str">
        <f t="shared" si="3"/>
        <v>Criterio 2</v>
      </c>
      <c r="E54" s="7" t="str">
        <f>E16</f>
        <v>Criterio 3</v>
      </c>
      <c r="F54" s="7" t="str">
        <f>F16</f>
        <v>Criterio 4</v>
      </c>
      <c r="G54" s="7" t="str">
        <f>G16</f>
        <v>Criterio 5</v>
      </c>
      <c r="H54" s="7" t="str">
        <f t="shared" ref="H54:J54" si="4">H16</f>
        <v>Criterio 6</v>
      </c>
      <c r="I54" s="7" t="str">
        <f t="shared" si="4"/>
        <v>Criterio 7</v>
      </c>
      <c r="J54" s="8" t="str">
        <f t="shared" si="4"/>
        <v>Criterio 8</v>
      </c>
      <c r="L54" s="58" t="s">
        <v>26</v>
      </c>
      <c r="M54" s="141"/>
      <c r="N54" s="142"/>
      <c r="O54" s="142"/>
      <c r="P54" s="142"/>
      <c r="Q54" s="142"/>
      <c r="R54" s="143"/>
    </row>
    <row r="55" spans="2:19" x14ac:dyDescent="0.3">
      <c r="B55" s="68" t="s">
        <v>17</v>
      </c>
      <c r="C55" s="69" t="e">
        <f>(COUNTIF(C17:C51,8))/COUNT(C17:C51)</f>
        <v>#DIV/0!</v>
      </c>
      <c r="D55" s="69" t="e">
        <f t="shared" ref="D55:J55" si="5">(COUNTIF(D17:D51,8))/COUNT(D17:D51)</f>
        <v>#DIV/0!</v>
      </c>
      <c r="E55" s="69" t="e">
        <f t="shared" si="5"/>
        <v>#DIV/0!</v>
      </c>
      <c r="F55" s="69" t="e">
        <f t="shared" si="5"/>
        <v>#DIV/0!</v>
      </c>
      <c r="G55" s="69" t="e">
        <f t="shared" si="5"/>
        <v>#DIV/0!</v>
      </c>
      <c r="H55" s="69" t="e">
        <f>(COUNTIF(H17:H51,8))/COUNT(H17:H51)</f>
        <v>#DIV/0!</v>
      </c>
      <c r="I55" s="69" t="e">
        <f t="shared" si="5"/>
        <v>#DIV/0!</v>
      </c>
      <c r="J55" s="70" t="e">
        <f t="shared" si="5"/>
        <v>#DIV/0!</v>
      </c>
      <c r="L55" s="59" t="s">
        <v>27</v>
      </c>
      <c r="M55" s="129"/>
      <c r="N55" s="130"/>
      <c r="O55" s="130"/>
      <c r="P55" s="130"/>
      <c r="Q55" s="130"/>
      <c r="R55" s="131"/>
    </row>
    <row r="56" spans="2:19" x14ac:dyDescent="0.3">
      <c r="B56" s="12" t="s">
        <v>18</v>
      </c>
      <c r="C56" s="9" t="e">
        <f>(COUNTIF(C17:C51,7))/COUNT(C17:C51)</f>
        <v>#DIV/0!</v>
      </c>
      <c r="D56" s="9" t="e">
        <f t="shared" ref="D56:J56" si="6">(COUNTIF(D17:D51,7))/COUNT(D17:D51)</f>
        <v>#DIV/0!</v>
      </c>
      <c r="E56" s="9" t="e">
        <f t="shared" si="6"/>
        <v>#DIV/0!</v>
      </c>
      <c r="F56" s="9" t="e">
        <f t="shared" si="6"/>
        <v>#DIV/0!</v>
      </c>
      <c r="G56" s="9" t="e">
        <f t="shared" si="6"/>
        <v>#DIV/0!</v>
      </c>
      <c r="H56" s="9" t="e">
        <f>(COUNTIF(H17:H51,7))/COUNT(H17:H51)</f>
        <v>#DIV/0!</v>
      </c>
      <c r="I56" s="9" t="e">
        <f t="shared" si="6"/>
        <v>#DIV/0!</v>
      </c>
      <c r="J56" s="16" t="e">
        <f t="shared" si="6"/>
        <v>#DIV/0!</v>
      </c>
      <c r="L56" s="60" t="s">
        <v>28</v>
      </c>
      <c r="M56" s="132"/>
      <c r="N56" s="133"/>
      <c r="O56" s="133"/>
      <c r="P56" s="133"/>
      <c r="Q56" s="133"/>
      <c r="R56" s="134"/>
    </row>
    <row r="57" spans="2:19" x14ac:dyDescent="0.3">
      <c r="B57" s="11" t="s">
        <v>19</v>
      </c>
      <c r="C57" s="3" t="e">
        <f>(COUNTIF(C17:C51,6))/COUNT(C17:C51)</f>
        <v>#DIV/0!</v>
      </c>
      <c r="D57" s="3" t="e">
        <f t="shared" ref="D57:J57" si="7">(COUNTIF(D17:D51,6))/COUNT(D17:D51)</f>
        <v>#DIV/0!</v>
      </c>
      <c r="E57" s="3" t="e">
        <f t="shared" si="7"/>
        <v>#DIV/0!</v>
      </c>
      <c r="F57" s="3" t="e">
        <f t="shared" si="7"/>
        <v>#DIV/0!</v>
      </c>
      <c r="G57" s="3" t="e">
        <f t="shared" si="7"/>
        <v>#DIV/0!</v>
      </c>
      <c r="H57" s="3" t="e">
        <f>(COUNTIF(H17:H51,6))/COUNT(H17:H51)</f>
        <v>#DIV/0!</v>
      </c>
      <c r="I57" s="3" t="e">
        <f t="shared" si="7"/>
        <v>#DIV/0!</v>
      </c>
      <c r="J57" s="4" t="e">
        <f t="shared" si="7"/>
        <v>#DIV/0!</v>
      </c>
      <c r="L57" s="59" t="s">
        <v>29</v>
      </c>
      <c r="M57" s="129"/>
      <c r="N57" s="130"/>
      <c r="O57" s="130"/>
      <c r="P57" s="130"/>
      <c r="Q57" s="130"/>
      <c r="R57" s="131"/>
    </row>
    <row r="58" spans="2:19" x14ac:dyDescent="0.3">
      <c r="B58" s="12" t="s">
        <v>16</v>
      </c>
      <c r="C58" s="9" t="e">
        <f>(COUNTIF(C17:C51,5))/COUNT(C17:C51)</f>
        <v>#DIV/0!</v>
      </c>
      <c r="D58" s="9" t="e">
        <f t="shared" ref="D58:J58" si="8">(COUNTIF(D17:D51,5))/COUNT(D17:D51)</f>
        <v>#DIV/0!</v>
      </c>
      <c r="E58" s="9" t="e">
        <f t="shared" si="8"/>
        <v>#DIV/0!</v>
      </c>
      <c r="F58" s="9" t="e">
        <f t="shared" si="8"/>
        <v>#DIV/0!</v>
      </c>
      <c r="G58" s="9" t="e">
        <f t="shared" si="8"/>
        <v>#DIV/0!</v>
      </c>
      <c r="H58" s="9" t="e">
        <f>(COUNTIF(H17:H51,5))/COUNT(H17:H51)</f>
        <v>#DIV/0!</v>
      </c>
      <c r="I58" s="9" t="e">
        <f t="shared" si="8"/>
        <v>#DIV/0!</v>
      </c>
      <c r="J58" s="16" t="e">
        <f t="shared" si="8"/>
        <v>#DIV/0!</v>
      </c>
      <c r="L58" s="60" t="s">
        <v>30</v>
      </c>
      <c r="M58" s="132"/>
      <c r="N58" s="133"/>
      <c r="O58" s="133"/>
      <c r="P58" s="133"/>
      <c r="Q58" s="133"/>
      <c r="R58" s="134"/>
    </row>
    <row r="59" spans="2:19" x14ac:dyDescent="0.3">
      <c r="B59" s="13" t="s">
        <v>20</v>
      </c>
      <c r="C59" s="3" t="e">
        <f>(COUNTIF(C17:C51,4))/COUNT(C17:C51)</f>
        <v>#DIV/0!</v>
      </c>
      <c r="D59" s="3" t="e">
        <f t="shared" ref="D59:J59" si="9">(COUNTIF(D17:D51,4))/COUNT(D17:D51)</f>
        <v>#DIV/0!</v>
      </c>
      <c r="E59" s="3" t="e">
        <f t="shared" si="9"/>
        <v>#DIV/0!</v>
      </c>
      <c r="F59" s="3" t="e">
        <f t="shared" si="9"/>
        <v>#DIV/0!</v>
      </c>
      <c r="G59" s="3" t="e">
        <f t="shared" si="9"/>
        <v>#DIV/0!</v>
      </c>
      <c r="H59" s="3" t="e">
        <f>(COUNTIF(H17:H51,4))/COUNT(H17:H51)</f>
        <v>#DIV/0!</v>
      </c>
      <c r="I59" s="3" t="e">
        <f t="shared" si="9"/>
        <v>#DIV/0!</v>
      </c>
      <c r="J59" s="4" t="e">
        <f t="shared" si="9"/>
        <v>#DIV/0!</v>
      </c>
      <c r="L59" s="79" t="s">
        <v>40</v>
      </c>
      <c r="M59" s="135"/>
      <c r="N59" s="136"/>
      <c r="O59" s="136"/>
      <c r="P59" s="136"/>
      <c r="Q59" s="136"/>
      <c r="R59" s="137"/>
    </row>
    <row r="60" spans="2:19" x14ac:dyDescent="0.3">
      <c r="B60" s="14" t="s">
        <v>21</v>
      </c>
      <c r="C60" s="10" t="e">
        <f>COUNTIF(C17:C51,3)/COUNT(C17:C51)</f>
        <v>#DIV/0!</v>
      </c>
      <c r="D60" s="10" t="e">
        <f t="shared" ref="D60:J60" si="10">COUNTIF(D17:D51,3)/COUNT(D17:D51)</f>
        <v>#DIV/0!</v>
      </c>
      <c r="E60" s="10" t="e">
        <f t="shared" si="10"/>
        <v>#DIV/0!</v>
      </c>
      <c r="F60" s="10" t="e">
        <f t="shared" si="10"/>
        <v>#DIV/0!</v>
      </c>
      <c r="G60" s="10" t="e">
        <f t="shared" si="10"/>
        <v>#DIV/0!</v>
      </c>
      <c r="H60" s="10" t="e">
        <f>COUNTIF(H17:H51,3)/COUNT(H17:H51)</f>
        <v>#DIV/0!</v>
      </c>
      <c r="I60" s="10" t="e">
        <f t="shared" si="10"/>
        <v>#DIV/0!</v>
      </c>
      <c r="J60" s="17" t="e">
        <f t="shared" si="10"/>
        <v>#DIV/0!</v>
      </c>
      <c r="L60" s="80" t="s">
        <v>46</v>
      </c>
      <c r="M60" s="89"/>
      <c r="N60" s="89"/>
      <c r="O60" s="89"/>
      <c r="P60" s="89"/>
      <c r="Q60" s="89"/>
      <c r="R60" s="90"/>
    </row>
    <row r="61" spans="2:19" ht="15" thickBot="1" x14ac:dyDescent="0.35">
      <c r="B61" s="15" t="s">
        <v>22</v>
      </c>
      <c r="C61" s="3" t="e">
        <f>COUNTIF(C17:C51,2)/COUNT(C17:C51)</f>
        <v>#DIV/0!</v>
      </c>
      <c r="D61" s="3" t="e">
        <f t="shared" ref="D61:J61" si="11">COUNTIF(D17:D51,2)/COUNT(D17:D51)</f>
        <v>#DIV/0!</v>
      </c>
      <c r="E61" s="3" t="e">
        <f t="shared" si="11"/>
        <v>#DIV/0!</v>
      </c>
      <c r="F61" s="3" t="e">
        <f t="shared" si="11"/>
        <v>#DIV/0!</v>
      </c>
      <c r="G61" s="3" t="e">
        <f t="shared" si="11"/>
        <v>#DIV/0!</v>
      </c>
      <c r="H61" s="3" t="e">
        <f>COUNTIF(H17:H51,2)/COUNT(H17:H51)</f>
        <v>#DIV/0!</v>
      </c>
      <c r="I61" s="3" t="e">
        <f t="shared" si="11"/>
        <v>#DIV/0!</v>
      </c>
      <c r="J61" s="4" t="e">
        <f t="shared" si="11"/>
        <v>#DIV/0!</v>
      </c>
      <c r="L61" s="81" t="s">
        <v>47</v>
      </c>
      <c r="M61" s="91"/>
      <c r="N61" s="91"/>
      <c r="O61" s="91"/>
      <c r="P61" s="91"/>
      <c r="Q61" s="91"/>
      <c r="R61" s="92"/>
    </row>
    <row r="62" spans="2:19" x14ac:dyDescent="0.3">
      <c r="B62" s="61" t="s">
        <v>23</v>
      </c>
      <c r="C62" s="10" t="e">
        <f>COUNTIF(C17:C51,1)/COUNT(C17:C51)</f>
        <v>#DIV/0!</v>
      </c>
      <c r="D62" s="10" t="e">
        <f t="shared" ref="D62:J62" si="12">COUNTIF(D17:D51,1)/COUNT(D17:D51)</f>
        <v>#DIV/0!</v>
      </c>
      <c r="E62" s="10" t="e">
        <f t="shared" si="12"/>
        <v>#DIV/0!</v>
      </c>
      <c r="F62" s="10" t="e">
        <f t="shared" si="12"/>
        <v>#DIV/0!</v>
      </c>
      <c r="G62" s="10" t="e">
        <f t="shared" si="12"/>
        <v>#DIV/0!</v>
      </c>
      <c r="H62" s="10" t="e">
        <f>COUNTIF(H17:H51,1)/COUNT(H17:H51)</f>
        <v>#DIV/0!</v>
      </c>
      <c r="I62" s="10" t="e">
        <f t="shared" si="12"/>
        <v>#DIV/0!</v>
      </c>
      <c r="J62" s="17" t="e">
        <f t="shared" si="12"/>
        <v>#DIV/0!</v>
      </c>
      <c r="L62" s="56"/>
      <c r="M62" s="56"/>
      <c r="N62" s="56"/>
      <c r="O62" s="56"/>
      <c r="P62" s="56"/>
      <c r="Q62" s="56"/>
      <c r="R62" s="56"/>
      <c r="S62" s="56"/>
    </row>
    <row r="63" spans="2:19" ht="15" thickBot="1" x14ac:dyDescent="0.35">
      <c r="B63" s="71" t="s">
        <v>24</v>
      </c>
      <c r="C63" s="72" t="e">
        <f>COUNTIF(C17:C51,0)/COUNT(C17:C51)</f>
        <v>#DIV/0!</v>
      </c>
      <c r="D63" s="72" t="e">
        <f t="shared" ref="D63:J63" si="13">COUNTIF(D17:D51,0)/COUNT(D17:D51)</f>
        <v>#DIV/0!</v>
      </c>
      <c r="E63" s="72" t="e">
        <f t="shared" si="13"/>
        <v>#DIV/0!</v>
      </c>
      <c r="F63" s="72" t="e">
        <f t="shared" si="13"/>
        <v>#DIV/0!</v>
      </c>
      <c r="G63" s="72" t="e">
        <f t="shared" si="13"/>
        <v>#DIV/0!</v>
      </c>
      <c r="H63" s="72" t="e">
        <f>COUNTIF(H17:H51,0)/COUNT(H17:H51)</f>
        <v>#DIV/0!</v>
      </c>
      <c r="I63" s="72" t="e">
        <f t="shared" si="13"/>
        <v>#DIV/0!</v>
      </c>
      <c r="J63" s="73" t="e">
        <f t="shared" si="13"/>
        <v>#DIV/0!</v>
      </c>
      <c r="M63" s="56"/>
      <c r="N63" s="56"/>
      <c r="O63" s="56"/>
      <c r="P63" s="56"/>
      <c r="Q63" s="56"/>
      <c r="R63" s="56"/>
      <c r="S63" s="56"/>
    </row>
    <row r="64" spans="2:19" ht="15" thickBot="1" x14ac:dyDescent="0.35">
      <c r="B64" s="74" t="s">
        <v>49</v>
      </c>
      <c r="C64" s="75" t="e">
        <f>SUM(C55:C57)</f>
        <v>#DIV/0!</v>
      </c>
      <c r="D64" s="75" t="e">
        <f t="shared" ref="D64:J64" si="14">SUM(D55:D57)</f>
        <v>#DIV/0!</v>
      </c>
      <c r="E64" s="75" t="e">
        <f t="shared" si="14"/>
        <v>#DIV/0!</v>
      </c>
      <c r="F64" s="75" t="e">
        <f t="shared" si="14"/>
        <v>#DIV/0!</v>
      </c>
      <c r="G64" s="75" t="e">
        <f t="shared" si="14"/>
        <v>#DIV/0!</v>
      </c>
      <c r="H64" s="75" t="e">
        <f t="shared" si="14"/>
        <v>#DIV/0!</v>
      </c>
      <c r="I64" s="75" t="e">
        <f t="shared" si="14"/>
        <v>#DIV/0!</v>
      </c>
      <c r="J64" s="76" t="e">
        <f t="shared" si="14"/>
        <v>#DIV/0!</v>
      </c>
      <c r="L64" s="56"/>
      <c r="M64" s="56"/>
      <c r="N64" s="56"/>
      <c r="O64" s="56"/>
      <c r="P64" s="56"/>
      <c r="Q64" s="56"/>
      <c r="R64" s="56"/>
      <c r="S64" s="56"/>
    </row>
    <row r="65" spans="2:19" x14ac:dyDescent="0.3">
      <c r="B65" s="62" t="s">
        <v>50</v>
      </c>
      <c r="C65" s="50" t="e">
        <f>SUM(C58:C63)</f>
        <v>#DIV/0!</v>
      </c>
      <c r="D65" s="50" t="e">
        <f>SUM(D58:D63)</f>
        <v>#DIV/0!</v>
      </c>
      <c r="E65" s="50" t="e">
        <f>SUM(E58:E63)</f>
        <v>#DIV/0!</v>
      </c>
      <c r="F65" s="50" t="e">
        <f t="shared" ref="D65:J65" si="15">SUM(F58:F63)</f>
        <v>#DIV/0!</v>
      </c>
      <c r="G65" s="50" t="e">
        <f t="shared" si="15"/>
        <v>#DIV/0!</v>
      </c>
      <c r="H65" s="50" t="e">
        <f t="shared" si="15"/>
        <v>#DIV/0!</v>
      </c>
      <c r="I65" s="50" t="e">
        <f t="shared" si="15"/>
        <v>#DIV/0!</v>
      </c>
      <c r="J65" s="51" t="e">
        <f t="shared" si="15"/>
        <v>#DIV/0!</v>
      </c>
      <c r="L65" s="56"/>
      <c r="M65" s="57"/>
      <c r="N65" s="56"/>
      <c r="O65" s="56"/>
      <c r="P65" s="56"/>
      <c r="Q65" s="56"/>
      <c r="R65" s="56"/>
      <c r="S65" s="56"/>
    </row>
    <row r="66" spans="2:19" ht="15" thickBot="1" x14ac:dyDescent="0.35">
      <c r="B66" s="78" t="s">
        <v>12</v>
      </c>
      <c r="C66" s="64" t="e">
        <f>SUM(C55:C63)</f>
        <v>#DIV/0!</v>
      </c>
      <c r="D66" s="64" t="e">
        <f t="shared" ref="C66:J66" si="16">SUM(D55:D63)</f>
        <v>#DIV/0!</v>
      </c>
      <c r="E66" s="64" t="e">
        <f t="shared" si="16"/>
        <v>#DIV/0!</v>
      </c>
      <c r="F66" s="64" t="e">
        <f t="shared" si="16"/>
        <v>#DIV/0!</v>
      </c>
      <c r="G66" s="64" t="e">
        <f t="shared" si="16"/>
        <v>#DIV/0!</v>
      </c>
      <c r="H66" s="64" t="e">
        <f t="shared" si="16"/>
        <v>#DIV/0!</v>
      </c>
      <c r="I66" s="64" t="e">
        <f t="shared" si="16"/>
        <v>#DIV/0!</v>
      </c>
      <c r="J66" s="65" t="e">
        <f t="shared" si="16"/>
        <v>#DIV/0!</v>
      </c>
      <c r="L66" s="56"/>
      <c r="M66" s="56"/>
      <c r="N66" s="56"/>
      <c r="O66" s="56"/>
      <c r="P66" s="56"/>
      <c r="Q66" s="56"/>
      <c r="R66" s="56"/>
      <c r="S66" s="56"/>
    </row>
    <row r="67" spans="2:19" ht="15" thickBot="1" x14ac:dyDescent="0.35">
      <c r="B67" s="77" t="s">
        <v>37</v>
      </c>
      <c r="C67" s="66" t="str">
        <f>IFERROR(IF(C64&gt;=69.5%,"si","no"),"--")</f>
        <v>--</v>
      </c>
      <c r="D67" s="66" t="str">
        <f t="shared" ref="C67:J67" si="17">IFERROR(IF(D64&gt;=69.5%,"si","no"),"--")</f>
        <v>--</v>
      </c>
      <c r="E67" s="66" t="str">
        <f t="shared" si="17"/>
        <v>--</v>
      </c>
      <c r="F67" s="66" t="str">
        <f t="shared" si="17"/>
        <v>--</v>
      </c>
      <c r="G67" s="66" t="str">
        <f>IFERROR(IF(G64&gt;=69.5%,"si","no"),"--")</f>
        <v>--</v>
      </c>
      <c r="H67" s="66" t="str">
        <f t="shared" si="17"/>
        <v>--</v>
      </c>
      <c r="I67" s="66" t="str">
        <f t="shared" si="17"/>
        <v>--</v>
      </c>
      <c r="J67" s="66" t="str">
        <f t="shared" si="17"/>
        <v>--</v>
      </c>
      <c r="K67" s="55"/>
      <c r="M67" s="55"/>
    </row>
    <row r="68" spans="2:19" x14ac:dyDescent="0.3">
      <c r="B68" s="54"/>
      <c r="C68" s="55"/>
      <c r="D68" s="55"/>
      <c r="E68" s="55"/>
      <c r="F68" s="55"/>
      <c r="G68" s="55"/>
      <c r="H68" s="55"/>
      <c r="I68" s="55"/>
      <c r="J68" s="55"/>
      <c r="K68" s="55"/>
      <c r="M68" s="55"/>
    </row>
    <row r="107" spans="6:12" x14ac:dyDescent="0.3">
      <c r="L107" s="1"/>
    </row>
    <row r="108" spans="6:12" x14ac:dyDescent="0.3">
      <c r="F108"/>
      <c r="G108"/>
      <c r="H108"/>
      <c r="I108"/>
    </row>
  </sheetData>
  <mergeCells count="21">
    <mergeCell ref="M59:R59"/>
    <mergeCell ref="M56:R56"/>
    <mergeCell ref="L53:R53"/>
    <mergeCell ref="M54:R54"/>
    <mergeCell ref="C53:J53"/>
    <mergeCell ref="M60:R60"/>
    <mergeCell ref="M61:R61"/>
    <mergeCell ref="B2:H2"/>
    <mergeCell ref="C7:H7"/>
    <mergeCell ref="C6:H6"/>
    <mergeCell ref="C5:H5"/>
    <mergeCell ref="C4:H4"/>
    <mergeCell ref="C3:H3"/>
    <mergeCell ref="J3:L5"/>
    <mergeCell ref="B9:H9"/>
    <mergeCell ref="B10:H10"/>
    <mergeCell ref="B11:H12"/>
    <mergeCell ref="B13:H13"/>
    <mergeCell ref="M55:R55"/>
    <mergeCell ref="M57:R57"/>
    <mergeCell ref="M58:R58"/>
  </mergeCells>
  <pageMargins left="0.7" right="0.7" top="0.75" bottom="0.75" header="0.3" footer="0.3"/>
  <pageSetup orientation="portrait" horizontalDpi="300" verticalDpi="300" r:id="rId1"/>
  <rowBreaks count="1" manualBreakCount="1">
    <brk id="6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S108"/>
  <sheetViews>
    <sheetView topLeftCell="A46" zoomScale="110" zoomScaleNormal="110" zoomScalePageLayoutView="125" workbookViewId="0">
      <selection activeCell="F47" sqref="F47"/>
    </sheetView>
  </sheetViews>
  <sheetFormatPr defaultColWidth="8.77734375" defaultRowHeight="14.4" x14ac:dyDescent="0.3"/>
  <cols>
    <col min="1" max="1" width="7.109375" customWidth="1"/>
    <col min="2" max="2" width="11.21875" customWidth="1"/>
    <col min="3" max="3" width="11.44140625" bestFit="1" customWidth="1"/>
    <col min="4" max="5" width="12" bestFit="1" customWidth="1"/>
    <col min="6" max="6" width="12" style="1" bestFit="1" customWidth="1"/>
    <col min="7" max="9" width="12" style="1" customWidth="1"/>
    <col min="10" max="10" width="12" customWidth="1"/>
    <col min="11" max="11" width="12" bestFit="1" customWidth="1"/>
    <col min="12" max="12" width="10.6640625" customWidth="1"/>
    <col min="13" max="13" width="10.21875" customWidth="1"/>
    <col min="14" max="14" width="13.6640625" bestFit="1" customWidth="1"/>
    <col min="15" max="21" width="11.44140625" customWidth="1"/>
    <col min="23" max="23" width="9.77734375" customWidth="1"/>
    <col min="24" max="24" width="12.109375" customWidth="1"/>
  </cols>
  <sheetData>
    <row r="1" spans="2:15" ht="15" thickBot="1" x14ac:dyDescent="0.35"/>
    <row r="2" spans="2:15" ht="32.4" customHeight="1" thickBot="1" x14ac:dyDescent="0.35">
      <c r="B2" s="93" t="s">
        <v>43</v>
      </c>
      <c r="C2" s="94"/>
      <c r="D2" s="94"/>
      <c r="E2" s="94"/>
      <c r="F2" s="94"/>
      <c r="G2" s="94"/>
      <c r="H2" s="95"/>
      <c r="I2" s="82"/>
      <c r="J2" s="82"/>
      <c r="K2" s="82"/>
      <c r="M2" s="56"/>
      <c r="N2" s="56"/>
      <c r="O2" s="56"/>
    </row>
    <row r="3" spans="2:15" x14ac:dyDescent="0.3">
      <c r="B3" s="46" t="s">
        <v>1</v>
      </c>
      <c r="C3" s="105"/>
      <c r="D3" s="106"/>
      <c r="E3" s="106"/>
      <c r="F3" s="106"/>
      <c r="G3" s="106"/>
      <c r="H3" s="107"/>
      <c r="I3" s="83"/>
      <c r="J3" s="108" t="s">
        <v>48</v>
      </c>
      <c r="K3" s="109"/>
      <c r="L3" s="110"/>
      <c r="M3" s="56"/>
      <c r="N3" s="56"/>
      <c r="O3" s="56"/>
    </row>
    <row r="4" spans="2:15" x14ac:dyDescent="0.3">
      <c r="B4" s="47" t="s">
        <v>4</v>
      </c>
      <c r="C4" s="99"/>
      <c r="D4" s="100"/>
      <c r="E4" s="100"/>
      <c r="F4" s="100"/>
      <c r="G4" s="100"/>
      <c r="H4" s="101"/>
      <c r="I4" s="83"/>
      <c r="J4" s="111"/>
      <c r="K4" s="112"/>
      <c r="L4" s="113"/>
      <c r="M4" s="56"/>
      <c r="N4" s="56"/>
      <c r="O4" s="56"/>
    </row>
    <row r="5" spans="2:15" ht="15" thickBot="1" x14ac:dyDescent="0.35">
      <c r="B5" s="48" t="s">
        <v>3</v>
      </c>
      <c r="C5" s="102"/>
      <c r="D5" s="103"/>
      <c r="E5" s="103"/>
      <c r="F5" s="103"/>
      <c r="G5" s="103"/>
      <c r="H5" s="104"/>
      <c r="I5" s="83"/>
      <c r="J5" s="114"/>
      <c r="K5" s="115"/>
      <c r="L5" s="116"/>
    </row>
    <row r="6" spans="2:15" x14ac:dyDescent="0.3">
      <c r="B6" s="47" t="s">
        <v>2</v>
      </c>
      <c r="C6" s="99"/>
      <c r="D6" s="100"/>
      <c r="E6" s="100"/>
      <c r="F6" s="100"/>
      <c r="G6" s="100"/>
      <c r="H6" s="101"/>
      <c r="I6" s="83"/>
      <c r="J6" s="83"/>
      <c r="K6" s="83"/>
    </row>
    <row r="7" spans="2:15" ht="15" thickBot="1" x14ac:dyDescent="0.35">
      <c r="B7" s="49" t="s">
        <v>35</v>
      </c>
      <c r="C7" s="96" t="s">
        <v>39</v>
      </c>
      <c r="D7" s="97"/>
      <c r="E7" s="97"/>
      <c r="F7" s="97"/>
      <c r="G7" s="97"/>
      <c r="H7" s="98"/>
      <c r="I7" s="83"/>
      <c r="J7" s="83"/>
      <c r="K7" s="83"/>
    </row>
    <row r="8" spans="2:15" ht="15" thickBot="1" x14ac:dyDescent="0.35"/>
    <row r="9" spans="2:15" ht="27.6" customHeight="1" thickBot="1" x14ac:dyDescent="0.35">
      <c r="B9" s="117" t="s">
        <v>25</v>
      </c>
      <c r="C9" s="118"/>
      <c r="D9" s="118"/>
      <c r="E9" s="118"/>
      <c r="F9" s="118"/>
      <c r="G9" s="118"/>
      <c r="H9" s="119"/>
      <c r="I9" s="84"/>
      <c r="J9" s="84"/>
      <c r="K9" s="84"/>
    </row>
    <row r="10" spans="2:15" ht="15" customHeight="1" x14ac:dyDescent="0.3">
      <c r="B10" s="120" t="s">
        <v>32</v>
      </c>
      <c r="C10" s="121"/>
      <c r="D10" s="121"/>
      <c r="E10" s="121"/>
      <c r="F10" s="121"/>
      <c r="G10" s="121"/>
      <c r="H10" s="122"/>
      <c r="I10" s="85"/>
      <c r="J10" s="85"/>
      <c r="K10" s="85"/>
    </row>
    <row r="11" spans="2:15" ht="14.4" customHeight="1" x14ac:dyDescent="0.3">
      <c r="B11" s="123" t="s">
        <v>33</v>
      </c>
      <c r="C11" s="124"/>
      <c r="D11" s="124"/>
      <c r="E11" s="124"/>
      <c r="F11" s="124"/>
      <c r="G11" s="124"/>
      <c r="H11" s="125"/>
      <c r="I11" s="84"/>
      <c r="J11" s="84"/>
      <c r="K11" s="84"/>
    </row>
    <row r="12" spans="2:15" x14ac:dyDescent="0.3">
      <c r="B12" s="123"/>
      <c r="C12" s="124"/>
      <c r="D12" s="124"/>
      <c r="E12" s="124"/>
      <c r="F12" s="124"/>
      <c r="G12" s="124"/>
      <c r="H12" s="125"/>
      <c r="I12" s="84"/>
      <c r="J12" s="84"/>
      <c r="K12" s="84"/>
    </row>
    <row r="13" spans="2:15" x14ac:dyDescent="0.3">
      <c r="B13" s="126" t="s">
        <v>34</v>
      </c>
      <c r="C13" s="127"/>
      <c r="D13" s="127"/>
      <c r="E13" s="127"/>
      <c r="F13" s="127"/>
      <c r="G13" s="127"/>
      <c r="H13" s="128"/>
      <c r="I13" s="85"/>
      <c r="J13" s="85"/>
      <c r="K13" s="85"/>
    </row>
    <row r="14" spans="2:15" s="5" customFormat="1" ht="16.5" customHeight="1" thickBot="1" x14ac:dyDescent="0.35">
      <c r="B14" s="86" t="s">
        <v>42</v>
      </c>
      <c r="C14" s="87"/>
      <c r="D14" s="87"/>
      <c r="E14" s="87"/>
      <c r="F14" s="87"/>
      <c r="G14" s="87"/>
      <c r="H14" s="88"/>
      <c r="I14" s="85"/>
      <c r="J14" s="85"/>
      <c r="K14" s="85"/>
    </row>
    <row r="15" spans="2:15" s="5" customFormat="1" ht="16.5" customHeight="1" thickBot="1" x14ac:dyDescent="0.35">
      <c r="B15" s="2"/>
      <c r="C15"/>
      <c r="D15"/>
      <c r="E15"/>
      <c r="F15" s="1"/>
      <c r="G15" s="1"/>
      <c r="H15" s="1"/>
      <c r="I15" s="1"/>
      <c r="J15"/>
      <c r="K15"/>
    </row>
    <row r="16" spans="2:15" ht="15" thickBot="1" x14ac:dyDescent="0.35">
      <c r="B16" s="45" t="s">
        <v>0</v>
      </c>
      <c r="C16" s="30" t="s">
        <v>5</v>
      </c>
      <c r="D16" s="18" t="s">
        <v>6</v>
      </c>
      <c r="E16" s="18" t="s">
        <v>7</v>
      </c>
      <c r="F16" s="18" t="s">
        <v>8</v>
      </c>
      <c r="G16" s="18" t="s">
        <v>9</v>
      </c>
      <c r="H16" s="18" t="s">
        <v>41</v>
      </c>
      <c r="I16" s="18" t="s">
        <v>44</v>
      </c>
      <c r="J16" s="18" t="s">
        <v>45</v>
      </c>
      <c r="K16" s="42" t="s">
        <v>13</v>
      </c>
      <c r="L16" s="43" t="s">
        <v>14</v>
      </c>
      <c r="M16" s="44" t="s">
        <v>15</v>
      </c>
    </row>
    <row r="17" spans="2:13" x14ac:dyDescent="0.3">
      <c r="B17" s="36">
        <v>1</v>
      </c>
      <c r="C17" s="31"/>
      <c r="D17" s="19"/>
      <c r="E17" s="19"/>
      <c r="F17" s="19"/>
      <c r="G17" s="19"/>
      <c r="H17" s="19"/>
      <c r="I17" s="19"/>
      <c r="J17" s="19"/>
      <c r="K17" s="39">
        <f t="shared" ref="K17:K51" si="0">SUM(C17:J17)</f>
        <v>0</v>
      </c>
      <c r="L17" s="23" t="e">
        <f t="shared" ref="L17:L51" si="1">AVERAGE(C17:J17)</f>
        <v>#DIV/0!</v>
      </c>
      <c r="M17" s="25" t="e">
        <f>L17/8</f>
        <v>#DIV/0!</v>
      </c>
    </row>
    <row r="18" spans="2:13" x14ac:dyDescent="0.3">
      <c r="B18" s="37">
        <v>2</v>
      </c>
      <c r="C18" s="32"/>
      <c r="D18" s="22"/>
      <c r="E18" s="22"/>
      <c r="F18" s="22"/>
      <c r="G18" s="21"/>
      <c r="H18" s="21"/>
      <c r="I18" s="21"/>
      <c r="J18" s="21"/>
      <c r="K18" s="40">
        <f t="shared" si="0"/>
        <v>0</v>
      </c>
      <c r="L18" s="24" t="e">
        <f t="shared" si="1"/>
        <v>#DIV/0!</v>
      </c>
      <c r="M18" s="26" t="e">
        <f>L18/8</f>
        <v>#DIV/0!</v>
      </c>
    </row>
    <row r="19" spans="2:13" x14ac:dyDescent="0.3">
      <c r="B19" s="36">
        <v>3</v>
      </c>
      <c r="C19" s="31"/>
      <c r="D19" s="20"/>
      <c r="E19" s="20"/>
      <c r="F19" s="20"/>
      <c r="G19" s="19"/>
      <c r="H19" s="19"/>
      <c r="I19" s="19"/>
      <c r="J19" s="19"/>
      <c r="K19" s="39">
        <f t="shared" si="0"/>
        <v>0</v>
      </c>
      <c r="L19" s="23" t="e">
        <f t="shared" si="1"/>
        <v>#DIV/0!</v>
      </c>
      <c r="M19" s="25" t="e">
        <f>L19/8</f>
        <v>#DIV/0!</v>
      </c>
    </row>
    <row r="20" spans="2:13" x14ac:dyDescent="0.3">
      <c r="B20" s="37">
        <v>4</v>
      </c>
      <c r="C20" s="32"/>
      <c r="D20" s="22"/>
      <c r="E20" s="22"/>
      <c r="F20" s="22"/>
      <c r="G20" s="21"/>
      <c r="H20" s="21"/>
      <c r="I20" s="21"/>
      <c r="J20" s="21"/>
      <c r="K20" s="40">
        <f t="shared" si="0"/>
        <v>0</v>
      </c>
      <c r="L20" s="24" t="e">
        <f t="shared" si="1"/>
        <v>#DIV/0!</v>
      </c>
      <c r="M20" s="26" t="e">
        <f t="shared" ref="M20:M51" si="2">L20/8</f>
        <v>#DIV/0!</v>
      </c>
    </row>
    <row r="21" spans="2:13" x14ac:dyDescent="0.3">
      <c r="B21" s="36">
        <v>5</v>
      </c>
      <c r="C21" s="31"/>
      <c r="D21" s="20"/>
      <c r="E21" s="20"/>
      <c r="F21" s="20"/>
      <c r="G21" s="20"/>
      <c r="H21" s="20"/>
      <c r="I21" s="20"/>
      <c r="J21" s="20"/>
      <c r="K21" s="39">
        <f t="shared" si="0"/>
        <v>0</v>
      </c>
      <c r="L21" s="23" t="e">
        <f t="shared" si="1"/>
        <v>#DIV/0!</v>
      </c>
      <c r="M21" s="25" t="e">
        <f t="shared" si="2"/>
        <v>#DIV/0!</v>
      </c>
    </row>
    <row r="22" spans="2:13" x14ac:dyDescent="0.3">
      <c r="B22" s="37">
        <v>6</v>
      </c>
      <c r="C22" s="33"/>
      <c r="D22" s="22"/>
      <c r="E22" s="22"/>
      <c r="F22" s="22"/>
      <c r="G22" s="22"/>
      <c r="H22" s="22"/>
      <c r="I22" s="22"/>
      <c r="J22" s="22"/>
      <c r="K22" s="40">
        <f t="shared" si="0"/>
        <v>0</v>
      </c>
      <c r="L22" s="24" t="e">
        <f t="shared" si="1"/>
        <v>#DIV/0!</v>
      </c>
      <c r="M22" s="26" t="e">
        <f t="shared" si="2"/>
        <v>#DIV/0!</v>
      </c>
    </row>
    <row r="23" spans="2:13" x14ac:dyDescent="0.3">
      <c r="B23" s="36">
        <v>7</v>
      </c>
      <c r="C23" s="34"/>
      <c r="D23" s="20"/>
      <c r="E23" s="20"/>
      <c r="F23" s="20"/>
      <c r="G23" s="20"/>
      <c r="H23" s="20"/>
      <c r="I23" s="20"/>
      <c r="J23" s="20"/>
      <c r="K23" s="39">
        <f t="shared" si="0"/>
        <v>0</v>
      </c>
      <c r="L23" s="23" t="e">
        <f t="shared" si="1"/>
        <v>#DIV/0!</v>
      </c>
      <c r="M23" s="25" t="e">
        <f t="shared" si="2"/>
        <v>#DIV/0!</v>
      </c>
    </row>
    <row r="24" spans="2:13" x14ac:dyDescent="0.3">
      <c r="B24" s="37">
        <v>8</v>
      </c>
      <c r="C24" s="33"/>
      <c r="D24" s="22"/>
      <c r="E24" s="22"/>
      <c r="F24" s="22"/>
      <c r="G24" s="22"/>
      <c r="H24" s="22"/>
      <c r="I24" s="22"/>
      <c r="J24" s="22"/>
      <c r="K24" s="40">
        <f t="shared" si="0"/>
        <v>0</v>
      </c>
      <c r="L24" s="24" t="e">
        <f t="shared" si="1"/>
        <v>#DIV/0!</v>
      </c>
      <c r="M24" s="26" t="e">
        <f t="shared" si="2"/>
        <v>#DIV/0!</v>
      </c>
    </row>
    <row r="25" spans="2:13" x14ac:dyDescent="0.3">
      <c r="B25" s="36">
        <v>9</v>
      </c>
      <c r="C25" s="34"/>
      <c r="D25" s="20"/>
      <c r="E25" s="20"/>
      <c r="F25" s="20"/>
      <c r="G25" s="20"/>
      <c r="H25" s="20"/>
      <c r="I25" s="20"/>
      <c r="J25" s="20"/>
      <c r="K25" s="39">
        <f t="shared" si="0"/>
        <v>0</v>
      </c>
      <c r="L25" s="23" t="e">
        <f t="shared" si="1"/>
        <v>#DIV/0!</v>
      </c>
      <c r="M25" s="25" t="e">
        <f t="shared" si="2"/>
        <v>#DIV/0!</v>
      </c>
    </row>
    <row r="26" spans="2:13" x14ac:dyDescent="0.3">
      <c r="B26" s="37">
        <v>10</v>
      </c>
      <c r="C26" s="33"/>
      <c r="D26" s="22"/>
      <c r="E26" s="22"/>
      <c r="F26" s="22"/>
      <c r="G26" s="22"/>
      <c r="H26" s="22"/>
      <c r="I26" s="22"/>
      <c r="J26" s="22"/>
      <c r="K26" s="40">
        <f t="shared" si="0"/>
        <v>0</v>
      </c>
      <c r="L26" s="24" t="e">
        <f t="shared" si="1"/>
        <v>#DIV/0!</v>
      </c>
      <c r="M26" s="26" t="e">
        <f t="shared" si="2"/>
        <v>#DIV/0!</v>
      </c>
    </row>
    <row r="27" spans="2:13" x14ac:dyDescent="0.3">
      <c r="B27" s="36">
        <v>11</v>
      </c>
      <c r="C27" s="34"/>
      <c r="D27" s="20"/>
      <c r="E27" s="20"/>
      <c r="F27" s="20"/>
      <c r="G27" s="20"/>
      <c r="H27" s="20"/>
      <c r="I27" s="20"/>
      <c r="J27" s="20"/>
      <c r="K27" s="39">
        <f t="shared" si="0"/>
        <v>0</v>
      </c>
      <c r="L27" s="23" t="e">
        <f t="shared" si="1"/>
        <v>#DIV/0!</v>
      </c>
      <c r="M27" s="25" t="e">
        <f t="shared" si="2"/>
        <v>#DIV/0!</v>
      </c>
    </row>
    <row r="28" spans="2:13" x14ac:dyDescent="0.3">
      <c r="B28" s="37">
        <v>12</v>
      </c>
      <c r="C28" s="33"/>
      <c r="D28" s="22"/>
      <c r="E28" s="22"/>
      <c r="F28" s="22"/>
      <c r="G28" s="22"/>
      <c r="H28" s="22"/>
      <c r="I28" s="22"/>
      <c r="J28" s="22"/>
      <c r="K28" s="40">
        <f t="shared" si="0"/>
        <v>0</v>
      </c>
      <c r="L28" s="24" t="e">
        <f t="shared" si="1"/>
        <v>#DIV/0!</v>
      </c>
      <c r="M28" s="26" t="e">
        <f t="shared" si="2"/>
        <v>#DIV/0!</v>
      </c>
    </row>
    <row r="29" spans="2:13" x14ac:dyDescent="0.3">
      <c r="B29" s="36">
        <v>13</v>
      </c>
      <c r="C29" s="34"/>
      <c r="D29" s="20"/>
      <c r="E29" s="20"/>
      <c r="F29" s="20"/>
      <c r="G29" s="20"/>
      <c r="H29" s="20"/>
      <c r="I29" s="20"/>
      <c r="J29" s="20"/>
      <c r="K29" s="39">
        <f t="shared" si="0"/>
        <v>0</v>
      </c>
      <c r="L29" s="23" t="e">
        <f t="shared" si="1"/>
        <v>#DIV/0!</v>
      </c>
      <c r="M29" s="25" t="e">
        <f t="shared" si="2"/>
        <v>#DIV/0!</v>
      </c>
    </row>
    <row r="30" spans="2:13" x14ac:dyDescent="0.3">
      <c r="B30" s="37">
        <v>14</v>
      </c>
      <c r="C30" s="33"/>
      <c r="D30" s="22"/>
      <c r="E30" s="22"/>
      <c r="F30" s="22"/>
      <c r="G30" s="22"/>
      <c r="H30" s="22"/>
      <c r="I30" s="22"/>
      <c r="J30" s="22"/>
      <c r="K30" s="40">
        <f t="shared" si="0"/>
        <v>0</v>
      </c>
      <c r="L30" s="24" t="e">
        <f t="shared" si="1"/>
        <v>#DIV/0!</v>
      </c>
      <c r="M30" s="26" t="e">
        <f t="shared" si="2"/>
        <v>#DIV/0!</v>
      </c>
    </row>
    <row r="31" spans="2:13" x14ac:dyDescent="0.3">
      <c r="B31" s="36">
        <v>15</v>
      </c>
      <c r="C31" s="34"/>
      <c r="D31" s="20"/>
      <c r="E31" s="20"/>
      <c r="F31" s="20"/>
      <c r="G31" s="20"/>
      <c r="H31" s="20"/>
      <c r="I31" s="20"/>
      <c r="J31" s="20"/>
      <c r="K31" s="39">
        <f t="shared" si="0"/>
        <v>0</v>
      </c>
      <c r="L31" s="23" t="e">
        <f t="shared" si="1"/>
        <v>#DIV/0!</v>
      </c>
      <c r="M31" s="25" t="e">
        <f t="shared" si="2"/>
        <v>#DIV/0!</v>
      </c>
    </row>
    <row r="32" spans="2:13" x14ac:dyDescent="0.3">
      <c r="B32" s="37">
        <v>16</v>
      </c>
      <c r="C32" s="33"/>
      <c r="D32" s="22"/>
      <c r="E32" s="22"/>
      <c r="F32" s="22"/>
      <c r="G32" s="22"/>
      <c r="H32" s="22"/>
      <c r="I32" s="22"/>
      <c r="J32" s="22"/>
      <c r="K32" s="40">
        <f t="shared" si="0"/>
        <v>0</v>
      </c>
      <c r="L32" s="24" t="e">
        <f t="shared" si="1"/>
        <v>#DIV/0!</v>
      </c>
      <c r="M32" s="26" t="e">
        <f t="shared" si="2"/>
        <v>#DIV/0!</v>
      </c>
    </row>
    <row r="33" spans="2:13" x14ac:dyDescent="0.3">
      <c r="B33" s="36">
        <v>17</v>
      </c>
      <c r="C33" s="34"/>
      <c r="D33" s="20"/>
      <c r="E33" s="20"/>
      <c r="F33" s="20"/>
      <c r="G33" s="20"/>
      <c r="H33" s="20"/>
      <c r="I33" s="20"/>
      <c r="J33" s="20"/>
      <c r="K33" s="39">
        <f t="shared" si="0"/>
        <v>0</v>
      </c>
      <c r="L33" s="23" t="e">
        <f t="shared" si="1"/>
        <v>#DIV/0!</v>
      </c>
      <c r="M33" s="25" t="e">
        <f t="shared" si="2"/>
        <v>#DIV/0!</v>
      </c>
    </row>
    <row r="34" spans="2:13" x14ac:dyDescent="0.3">
      <c r="B34" s="37">
        <v>18</v>
      </c>
      <c r="C34" s="33"/>
      <c r="D34" s="22"/>
      <c r="E34" s="22"/>
      <c r="F34" s="22"/>
      <c r="G34" s="22"/>
      <c r="H34" s="22"/>
      <c r="I34" s="22"/>
      <c r="J34" s="22"/>
      <c r="K34" s="40">
        <f t="shared" si="0"/>
        <v>0</v>
      </c>
      <c r="L34" s="24" t="e">
        <f t="shared" si="1"/>
        <v>#DIV/0!</v>
      </c>
      <c r="M34" s="26" t="e">
        <f t="shared" si="2"/>
        <v>#DIV/0!</v>
      </c>
    </row>
    <row r="35" spans="2:13" x14ac:dyDescent="0.3">
      <c r="B35" s="36">
        <v>19</v>
      </c>
      <c r="C35" s="34"/>
      <c r="D35" s="20"/>
      <c r="E35" s="20"/>
      <c r="F35" s="20"/>
      <c r="G35" s="20"/>
      <c r="H35" s="20"/>
      <c r="I35" s="20"/>
      <c r="J35" s="20"/>
      <c r="K35" s="39">
        <f t="shared" si="0"/>
        <v>0</v>
      </c>
      <c r="L35" s="23" t="e">
        <f t="shared" si="1"/>
        <v>#DIV/0!</v>
      </c>
      <c r="M35" s="25" t="e">
        <f t="shared" si="2"/>
        <v>#DIV/0!</v>
      </c>
    </row>
    <row r="36" spans="2:13" x14ac:dyDescent="0.3">
      <c r="B36" s="37">
        <v>20</v>
      </c>
      <c r="C36" s="33"/>
      <c r="D36" s="22"/>
      <c r="E36" s="22"/>
      <c r="F36" s="22"/>
      <c r="G36" s="22"/>
      <c r="H36" s="22"/>
      <c r="I36" s="22"/>
      <c r="J36" s="22"/>
      <c r="K36" s="40">
        <f t="shared" si="0"/>
        <v>0</v>
      </c>
      <c r="L36" s="24" t="e">
        <f t="shared" si="1"/>
        <v>#DIV/0!</v>
      </c>
      <c r="M36" s="26" t="e">
        <f t="shared" si="2"/>
        <v>#DIV/0!</v>
      </c>
    </row>
    <row r="37" spans="2:13" x14ac:dyDescent="0.3">
      <c r="B37" s="36">
        <v>21</v>
      </c>
      <c r="C37" s="34"/>
      <c r="D37" s="20"/>
      <c r="E37" s="20"/>
      <c r="F37" s="20"/>
      <c r="G37" s="20"/>
      <c r="H37" s="20"/>
      <c r="I37" s="20"/>
      <c r="J37" s="20"/>
      <c r="K37" s="39">
        <f t="shared" si="0"/>
        <v>0</v>
      </c>
      <c r="L37" s="23" t="e">
        <f t="shared" si="1"/>
        <v>#DIV/0!</v>
      </c>
      <c r="M37" s="25" t="e">
        <f t="shared" si="2"/>
        <v>#DIV/0!</v>
      </c>
    </row>
    <row r="38" spans="2:13" x14ac:dyDescent="0.3">
      <c r="B38" s="37">
        <v>22</v>
      </c>
      <c r="C38" s="33"/>
      <c r="D38" s="22"/>
      <c r="E38" s="22"/>
      <c r="F38" s="22"/>
      <c r="G38" s="22"/>
      <c r="H38" s="22"/>
      <c r="I38" s="22"/>
      <c r="J38" s="22"/>
      <c r="K38" s="40">
        <f t="shared" si="0"/>
        <v>0</v>
      </c>
      <c r="L38" s="24" t="e">
        <f t="shared" si="1"/>
        <v>#DIV/0!</v>
      </c>
      <c r="M38" s="26" t="e">
        <f t="shared" si="2"/>
        <v>#DIV/0!</v>
      </c>
    </row>
    <row r="39" spans="2:13" x14ac:dyDescent="0.3">
      <c r="B39" s="36">
        <v>23</v>
      </c>
      <c r="C39" s="34"/>
      <c r="D39" s="20"/>
      <c r="E39" s="20"/>
      <c r="F39" s="20"/>
      <c r="G39" s="20"/>
      <c r="H39" s="20"/>
      <c r="I39" s="20"/>
      <c r="J39" s="20"/>
      <c r="K39" s="39">
        <f t="shared" si="0"/>
        <v>0</v>
      </c>
      <c r="L39" s="23" t="e">
        <f t="shared" si="1"/>
        <v>#DIV/0!</v>
      </c>
      <c r="M39" s="25" t="e">
        <f t="shared" si="2"/>
        <v>#DIV/0!</v>
      </c>
    </row>
    <row r="40" spans="2:13" x14ac:dyDescent="0.3">
      <c r="B40" s="37">
        <v>24</v>
      </c>
      <c r="C40" s="33"/>
      <c r="D40" s="22"/>
      <c r="E40" s="22"/>
      <c r="F40" s="22"/>
      <c r="G40" s="22"/>
      <c r="H40" s="22"/>
      <c r="I40" s="22"/>
      <c r="J40" s="22"/>
      <c r="K40" s="40">
        <f t="shared" si="0"/>
        <v>0</v>
      </c>
      <c r="L40" s="24" t="e">
        <f t="shared" si="1"/>
        <v>#DIV/0!</v>
      </c>
      <c r="M40" s="26" t="e">
        <f t="shared" si="2"/>
        <v>#DIV/0!</v>
      </c>
    </row>
    <row r="41" spans="2:13" x14ac:dyDescent="0.3">
      <c r="B41" s="36">
        <v>25</v>
      </c>
      <c r="C41" s="34"/>
      <c r="D41" s="20"/>
      <c r="E41" s="20"/>
      <c r="F41" s="20"/>
      <c r="G41" s="20"/>
      <c r="H41" s="20"/>
      <c r="I41" s="20"/>
      <c r="J41" s="20"/>
      <c r="K41" s="39">
        <f t="shared" si="0"/>
        <v>0</v>
      </c>
      <c r="L41" s="23" t="e">
        <f t="shared" si="1"/>
        <v>#DIV/0!</v>
      </c>
      <c r="M41" s="25" t="e">
        <f t="shared" si="2"/>
        <v>#DIV/0!</v>
      </c>
    </row>
    <row r="42" spans="2:13" x14ac:dyDescent="0.3">
      <c r="B42" s="37">
        <v>26</v>
      </c>
      <c r="C42" s="33"/>
      <c r="D42" s="22"/>
      <c r="E42" s="22"/>
      <c r="F42" s="22"/>
      <c r="G42" s="22"/>
      <c r="H42" s="22"/>
      <c r="I42" s="22"/>
      <c r="J42" s="22"/>
      <c r="K42" s="40">
        <f t="shared" si="0"/>
        <v>0</v>
      </c>
      <c r="L42" s="24" t="e">
        <f t="shared" si="1"/>
        <v>#DIV/0!</v>
      </c>
      <c r="M42" s="26" t="e">
        <f t="shared" si="2"/>
        <v>#DIV/0!</v>
      </c>
    </row>
    <row r="43" spans="2:13" x14ac:dyDescent="0.3">
      <c r="B43" s="36">
        <v>27</v>
      </c>
      <c r="C43" s="34"/>
      <c r="D43" s="20"/>
      <c r="E43" s="20"/>
      <c r="F43" s="20"/>
      <c r="G43" s="20"/>
      <c r="H43" s="20"/>
      <c r="I43" s="20"/>
      <c r="J43" s="20"/>
      <c r="K43" s="39">
        <f t="shared" si="0"/>
        <v>0</v>
      </c>
      <c r="L43" s="23" t="e">
        <f t="shared" si="1"/>
        <v>#DIV/0!</v>
      </c>
      <c r="M43" s="25" t="e">
        <f t="shared" si="2"/>
        <v>#DIV/0!</v>
      </c>
    </row>
    <row r="44" spans="2:13" x14ac:dyDescent="0.3">
      <c r="B44" s="37">
        <v>28</v>
      </c>
      <c r="C44" s="33"/>
      <c r="D44" s="22"/>
      <c r="E44" s="22"/>
      <c r="F44" s="22"/>
      <c r="G44" s="22"/>
      <c r="H44" s="22"/>
      <c r="I44" s="22"/>
      <c r="J44" s="22"/>
      <c r="K44" s="40">
        <f t="shared" si="0"/>
        <v>0</v>
      </c>
      <c r="L44" s="24" t="e">
        <f t="shared" si="1"/>
        <v>#DIV/0!</v>
      </c>
      <c r="M44" s="26" t="e">
        <f t="shared" si="2"/>
        <v>#DIV/0!</v>
      </c>
    </row>
    <row r="45" spans="2:13" x14ac:dyDescent="0.3">
      <c r="B45" s="36">
        <v>29</v>
      </c>
      <c r="C45" s="34"/>
      <c r="D45" s="20"/>
      <c r="E45" s="20"/>
      <c r="F45" s="20"/>
      <c r="G45" s="20"/>
      <c r="H45" s="20"/>
      <c r="I45" s="20"/>
      <c r="J45" s="20"/>
      <c r="K45" s="39">
        <f t="shared" si="0"/>
        <v>0</v>
      </c>
      <c r="L45" s="23" t="e">
        <f t="shared" si="1"/>
        <v>#DIV/0!</v>
      </c>
      <c r="M45" s="25" t="e">
        <f t="shared" si="2"/>
        <v>#DIV/0!</v>
      </c>
    </row>
    <row r="46" spans="2:13" x14ac:dyDescent="0.3">
      <c r="B46" s="37">
        <v>30</v>
      </c>
      <c r="C46" s="33"/>
      <c r="D46" s="22"/>
      <c r="E46" s="22"/>
      <c r="F46" s="22"/>
      <c r="G46" s="22"/>
      <c r="H46" s="22"/>
      <c r="I46" s="22"/>
      <c r="J46" s="22"/>
      <c r="K46" s="40">
        <f t="shared" si="0"/>
        <v>0</v>
      </c>
      <c r="L46" s="24" t="e">
        <f t="shared" si="1"/>
        <v>#DIV/0!</v>
      </c>
      <c r="M46" s="26" t="e">
        <f t="shared" si="2"/>
        <v>#DIV/0!</v>
      </c>
    </row>
    <row r="47" spans="2:13" x14ac:dyDescent="0.3">
      <c r="B47" s="36">
        <v>31</v>
      </c>
      <c r="C47" s="34"/>
      <c r="D47" s="20"/>
      <c r="E47" s="20"/>
      <c r="F47" s="20"/>
      <c r="G47" s="20"/>
      <c r="H47" s="20"/>
      <c r="I47" s="20"/>
      <c r="J47" s="20"/>
      <c r="K47" s="39">
        <f t="shared" si="0"/>
        <v>0</v>
      </c>
      <c r="L47" s="23" t="e">
        <f t="shared" si="1"/>
        <v>#DIV/0!</v>
      </c>
      <c r="M47" s="25" t="e">
        <f t="shared" si="2"/>
        <v>#DIV/0!</v>
      </c>
    </row>
    <row r="48" spans="2:13" x14ac:dyDescent="0.3">
      <c r="B48" s="37">
        <v>32</v>
      </c>
      <c r="C48" s="33"/>
      <c r="D48" s="22"/>
      <c r="E48" s="22"/>
      <c r="F48" s="22"/>
      <c r="G48" s="22"/>
      <c r="H48" s="22"/>
      <c r="I48" s="22"/>
      <c r="J48" s="22"/>
      <c r="K48" s="40">
        <f t="shared" si="0"/>
        <v>0</v>
      </c>
      <c r="L48" s="24" t="e">
        <f t="shared" si="1"/>
        <v>#DIV/0!</v>
      </c>
      <c r="M48" s="26" t="e">
        <f t="shared" si="2"/>
        <v>#DIV/0!</v>
      </c>
    </row>
    <row r="49" spans="2:19" x14ac:dyDescent="0.3">
      <c r="B49" s="36">
        <v>33</v>
      </c>
      <c r="C49" s="34"/>
      <c r="D49" s="20"/>
      <c r="E49" s="20"/>
      <c r="F49" s="20"/>
      <c r="G49" s="20"/>
      <c r="H49" s="20"/>
      <c r="I49" s="20"/>
      <c r="J49" s="20"/>
      <c r="K49" s="39">
        <f t="shared" si="0"/>
        <v>0</v>
      </c>
      <c r="L49" s="23" t="e">
        <f t="shared" si="1"/>
        <v>#DIV/0!</v>
      </c>
      <c r="M49" s="25" t="e">
        <f t="shared" si="2"/>
        <v>#DIV/0!</v>
      </c>
    </row>
    <row r="50" spans="2:19" x14ac:dyDescent="0.3">
      <c r="B50" s="37">
        <v>34</v>
      </c>
      <c r="C50" s="33"/>
      <c r="D50" s="22"/>
      <c r="E50" s="22"/>
      <c r="F50" s="22"/>
      <c r="G50" s="22"/>
      <c r="H50" s="22"/>
      <c r="I50" s="22"/>
      <c r="J50" s="22"/>
      <c r="K50" s="40">
        <f t="shared" si="0"/>
        <v>0</v>
      </c>
      <c r="L50" s="24" t="e">
        <f t="shared" si="1"/>
        <v>#DIV/0!</v>
      </c>
      <c r="M50" s="26" t="e">
        <f t="shared" si="2"/>
        <v>#DIV/0!</v>
      </c>
    </row>
    <row r="51" spans="2:19" ht="15" thickBot="1" x14ac:dyDescent="0.35">
      <c r="B51" s="38">
        <v>35</v>
      </c>
      <c r="C51" s="35"/>
      <c r="D51" s="27"/>
      <c r="E51" s="27"/>
      <c r="F51" s="27"/>
      <c r="G51" s="27"/>
      <c r="H51" s="27"/>
      <c r="I51" s="27"/>
      <c r="J51" s="27"/>
      <c r="K51" s="41">
        <f t="shared" si="0"/>
        <v>0</v>
      </c>
      <c r="L51" s="28" t="e">
        <f t="shared" si="1"/>
        <v>#DIV/0!</v>
      </c>
      <c r="M51" s="29" t="e">
        <f t="shared" si="2"/>
        <v>#DIV/0!</v>
      </c>
    </row>
    <row r="52" spans="2:19" ht="15" customHeight="1" thickBot="1" x14ac:dyDescent="0.35"/>
    <row r="53" spans="2:19" ht="20.399999999999999" customHeight="1" thickBot="1" x14ac:dyDescent="0.35">
      <c r="B53" s="6"/>
      <c r="C53" s="144" t="s">
        <v>10</v>
      </c>
      <c r="D53" s="145"/>
      <c r="E53" s="145"/>
      <c r="F53" s="145"/>
      <c r="G53" s="145"/>
      <c r="H53" s="145"/>
      <c r="I53" s="145"/>
      <c r="J53" s="146"/>
      <c r="K53" s="53"/>
      <c r="L53" s="138" t="s">
        <v>31</v>
      </c>
      <c r="M53" s="139"/>
      <c r="N53" s="139"/>
      <c r="O53" s="139"/>
      <c r="P53" s="139"/>
      <c r="Q53" s="139"/>
      <c r="R53" s="140"/>
      <c r="S53" s="52"/>
    </row>
    <row r="54" spans="2:19" ht="15" thickBot="1" x14ac:dyDescent="0.35">
      <c r="B54" s="67" t="s">
        <v>11</v>
      </c>
      <c r="C54" s="63" t="str">
        <f t="shared" ref="C54:D54" si="3">C16</f>
        <v>Criterio 1</v>
      </c>
      <c r="D54" s="7" t="str">
        <f t="shared" si="3"/>
        <v>Criterio 2</v>
      </c>
      <c r="E54" s="7" t="str">
        <f>E16</f>
        <v>Criterio 3</v>
      </c>
      <c r="F54" s="7" t="str">
        <f>F16</f>
        <v>Criterio 4</v>
      </c>
      <c r="G54" s="7" t="str">
        <f>G16</f>
        <v>Criterio 5</v>
      </c>
      <c r="H54" s="7" t="str">
        <f t="shared" ref="H54:J54" si="4">H16</f>
        <v>Criterio 6</v>
      </c>
      <c r="I54" s="7" t="str">
        <f t="shared" si="4"/>
        <v>Criterio 7</v>
      </c>
      <c r="J54" s="8" t="str">
        <f t="shared" si="4"/>
        <v>Criterio 8</v>
      </c>
      <c r="L54" s="58" t="s">
        <v>26</v>
      </c>
      <c r="M54" s="141"/>
      <c r="N54" s="142"/>
      <c r="O54" s="142"/>
      <c r="P54" s="142"/>
      <c r="Q54" s="142"/>
      <c r="R54" s="143"/>
    </row>
    <row r="55" spans="2:19" x14ac:dyDescent="0.3">
      <c r="B55" s="68" t="s">
        <v>17</v>
      </c>
      <c r="C55" s="69" t="e">
        <f>(COUNTIF(C17:C51,8))/COUNT(C17:C51)</f>
        <v>#DIV/0!</v>
      </c>
      <c r="D55" s="69" t="e">
        <f t="shared" ref="D55:J55" si="5">(COUNTIF(D17:D51,8))/COUNT(D17:D51)</f>
        <v>#DIV/0!</v>
      </c>
      <c r="E55" s="69" t="e">
        <f t="shared" si="5"/>
        <v>#DIV/0!</v>
      </c>
      <c r="F55" s="69" t="e">
        <f t="shared" si="5"/>
        <v>#DIV/0!</v>
      </c>
      <c r="G55" s="69" t="e">
        <f t="shared" si="5"/>
        <v>#DIV/0!</v>
      </c>
      <c r="H55" s="69" t="e">
        <f>(COUNTIF(H17:H51,8))/COUNT(H17:H51)</f>
        <v>#DIV/0!</v>
      </c>
      <c r="I55" s="69" t="e">
        <f t="shared" si="5"/>
        <v>#DIV/0!</v>
      </c>
      <c r="J55" s="70" t="e">
        <f t="shared" si="5"/>
        <v>#DIV/0!</v>
      </c>
      <c r="L55" s="59" t="s">
        <v>27</v>
      </c>
      <c r="M55" s="129"/>
      <c r="N55" s="130"/>
      <c r="O55" s="130"/>
      <c r="P55" s="130"/>
      <c r="Q55" s="130"/>
      <c r="R55" s="131"/>
    </row>
    <row r="56" spans="2:19" x14ac:dyDescent="0.3">
      <c r="B56" s="12" t="s">
        <v>18</v>
      </c>
      <c r="C56" s="9" t="e">
        <f>(COUNTIF(C17:C51,7))/COUNT(C17:C51)</f>
        <v>#DIV/0!</v>
      </c>
      <c r="D56" s="9" t="e">
        <f t="shared" ref="D56:J56" si="6">(COUNTIF(D17:D51,7))/COUNT(D17:D51)</f>
        <v>#DIV/0!</v>
      </c>
      <c r="E56" s="9" t="e">
        <f t="shared" si="6"/>
        <v>#DIV/0!</v>
      </c>
      <c r="F56" s="9" t="e">
        <f t="shared" si="6"/>
        <v>#DIV/0!</v>
      </c>
      <c r="G56" s="9" t="e">
        <f t="shared" si="6"/>
        <v>#DIV/0!</v>
      </c>
      <c r="H56" s="9" t="e">
        <f>(COUNTIF(H17:H51,7))/COUNT(H17:H51)</f>
        <v>#DIV/0!</v>
      </c>
      <c r="I56" s="9" t="e">
        <f t="shared" si="6"/>
        <v>#DIV/0!</v>
      </c>
      <c r="J56" s="16" t="e">
        <f t="shared" si="6"/>
        <v>#DIV/0!</v>
      </c>
      <c r="L56" s="60" t="s">
        <v>28</v>
      </c>
      <c r="M56" s="132"/>
      <c r="N56" s="133"/>
      <c r="O56" s="133"/>
      <c r="P56" s="133"/>
      <c r="Q56" s="133"/>
      <c r="R56" s="134"/>
    </row>
    <row r="57" spans="2:19" x14ac:dyDescent="0.3">
      <c r="B57" s="11" t="s">
        <v>19</v>
      </c>
      <c r="C57" s="3" t="e">
        <f>(COUNTIF(C17:C51,6))/COUNT(C17:C51)</f>
        <v>#DIV/0!</v>
      </c>
      <c r="D57" s="3" t="e">
        <f t="shared" ref="D57:J57" si="7">(COUNTIF(D17:D51,6))/COUNT(D17:D51)</f>
        <v>#DIV/0!</v>
      </c>
      <c r="E57" s="3" t="e">
        <f t="shared" si="7"/>
        <v>#DIV/0!</v>
      </c>
      <c r="F57" s="3" t="e">
        <f t="shared" si="7"/>
        <v>#DIV/0!</v>
      </c>
      <c r="G57" s="3" t="e">
        <f t="shared" si="7"/>
        <v>#DIV/0!</v>
      </c>
      <c r="H57" s="3" t="e">
        <f>(COUNTIF(H17:H51,6))/COUNT(H17:H51)</f>
        <v>#DIV/0!</v>
      </c>
      <c r="I57" s="3" t="e">
        <f t="shared" si="7"/>
        <v>#DIV/0!</v>
      </c>
      <c r="J57" s="4" t="e">
        <f t="shared" si="7"/>
        <v>#DIV/0!</v>
      </c>
      <c r="L57" s="59" t="s">
        <v>29</v>
      </c>
      <c r="M57" s="129"/>
      <c r="N57" s="130"/>
      <c r="O57" s="130"/>
      <c r="P57" s="130"/>
      <c r="Q57" s="130"/>
      <c r="R57" s="131"/>
    </row>
    <row r="58" spans="2:19" x14ac:dyDescent="0.3">
      <c r="B58" s="12" t="s">
        <v>16</v>
      </c>
      <c r="C58" s="9" t="e">
        <f>(COUNTIF(C17:C51,5))/COUNT(C17:C51)</f>
        <v>#DIV/0!</v>
      </c>
      <c r="D58" s="9" t="e">
        <f t="shared" ref="D58:J58" si="8">(COUNTIF(D17:D51,5))/COUNT(D17:D51)</f>
        <v>#DIV/0!</v>
      </c>
      <c r="E58" s="9" t="e">
        <f t="shared" si="8"/>
        <v>#DIV/0!</v>
      </c>
      <c r="F58" s="9" t="e">
        <f t="shared" si="8"/>
        <v>#DIV/0!</v>
      </c>
      <c r="G58" s="9" t="e">
        <f t="shared" si="8"/>
        <v>#DIV/0!</v>
      </c>
      <c r="H58" s="9" t="e">
        <f>(COUNTIF(H17:H51,5))/COUNT(H17:H51)</f>
        <v>#DIV/0!</v>
      </c>
      <c r="I58" s="9" t="e">
        <f t="shared" si="8"/>
        <v>#DIV/0!</v>
      </c>
      <c r="J58" s="16" t="e">
        <f t="shared" si="8"/>
        <v>#DIV/0!</v>
      </c>
      <c r="L58" s="60" t="s">
        <v>30</v>
      </c>
      <c r="M58" s="132"/>
      <c r="N58" s="133"/>
      <c r="O58" s="133"/>
      <c r="P58" s="133"/>
      <c r="Q58" s="133"/>
      <c r="R58" s="134"/>
    </row>
    <row r="59" spans="2:19" x14ac:dyDescent="0.3">
      <c r="B59" s="13" t="s">
        <v>20</v>
      </c>
      <c r="C59" s="3" t="e">
        <f>(COUNTIF(C17:C51,4))/COUNT(C17:C51)</f>
        <v>#DIV/0!</v>
      </c>
      <c r="D59" s="3" t="e">
        <f t="shared" ref="D59:J59" si="9">(COUNTIF(D17:D51,4))/COUNT(D17:D51)</f>
        <v>#DIV/0!</v>
      </c>
      <c r="E59" s="3" t="e">
        <f t="shared" si="9"/>
        <v>#DIV/0!</v>
      </c>
      <c r="F59" s="3" t="e">
        <f t="shared" si="9"/>
        <v>#DIV/0!</v>
      </c>
      <c r="G59" s="3" t="e">
        <f t="shared" si="9"/>
        <v>#DIV/0!</v>
      </c>
      <c r="H59" s="3" t="e">
        <f>(COUNTIF(H17:H51,4))/COUNT(H17:H51)</f>
        <v>#DIV/0!</v>
      </c>
      <c r="I59" s="3" t="e">
        <f t="shared" si="9"/>
        <v>#DIV/0!</v>
      </c>
      <c r="J59" s="4" t="e">
        <f t="shared" si="9"/>
        <v>#DIV/0!</v>
      </c>
      <c r="L59" s="79" t="s">
        <v>40</v>
      </c>
      <c r="M59" s="135"/>
      <c r="N59" s="136"/>
      <c r="O59" s="136"/>
      <c r="P59" s="136"/>
      <c r="Q59" s="136"/>
      <c r="R59" s="137"/>
    </row>
    <row r="60" spans="2:19" x14ac:dyDescent="0.3">
      <c r="B60" s="14" t="s">
        <v>21</v>
      </c>
      <c r="C60" s="10" t="e">
        <f>COUNTIF(C17:C51,3)/COUNT(C17:C51)</f>
        <v>#DIV/0!</v>
      </c>
      <c r="D60" s="10" t="e">
        <f t="shared" ref="D60:J60" si="10">COUNTIF(D17:D51,3)/COUNT(D17:D51)</f>
        <v>#DIV/0!</v>
      </c>
      <c r="E60" s="10" t="e">
        <f t="shared" si="10"/>
        <v>#DIV/0!</v>
      </c>
      <c r="F60" s="10" t="e">
        <f t="shared" si="10"/>
        <v>#DIV/0!</v>
      </c>
      <c r="G60" s="10" t="e">
        <f t="shared" si="10"/>
        <v>#DIV/0!</v>
      </c>
      <c r="H60" s="10" t="e">
        <f>COUNTIF(H17:H51,3)/COUNT(H17:H51)</f>
        <v>#DIV/0!</v>
      </c>
      <c r="I60" s="10" t="e">
        <f t="shared" si="10"/>
        <v>#DIV/0!</v>
      </c>
      <c r="J60" s="17" t="e">
        <f t="shared" si="10"/>
        <v>#DIV/0!</v>
      </c>
      <c r="L60" s="80" t="s">
        <v>46</v>
      </c>
      <c r="M60" s="89"/>
      <c r="N60" s="89"/>
      <c r="O60" s="89"/>
      <c r="P60" s="89"/>
      <c r="Q60" s="89"/>
      <c r="R60" s="90"/>
    </row>
    <row r="61" spans="2:19" ht="15" thickBot="1" x14ac:dyDescent="0.35">
      <c r="B61" s="15" t="s">
        <v>22</v>
      </c>
      <c r="C61" s="3" t="e">
        <f>COUNTIF(C17:C51,2)/COUNT(C17:C51)</f>
        <v>#DIV/0!</v>
      </c>
      <c r="D61" s="3" t="e">
        <f t="shared" ref="D61:J61" si="11">COUNTIF(D17:D51,2)/COUNT(D17:D51)</f>
        <v>#DIV/0!</v>
      </c>
      <c r="E61" s="3" t="e">
        <f t="shared" si="11"/>
        <v>#DIV/0!</v>
      </c>
      <c r="F61" s="3" t="e">
        <f t="shared" si="11"/>
        <v>#DIV/0!</v>
      </c>
      <c r="G61" s="3" t="e">
        <f t="shared" si="11"/>
        <v>#DIV/0!</v>
      </c>
      <c r="H61" s="3" t="e">
        <f>COUNTIF(H17:H51,2)/COUNT(H17:H51)</f>
        <v>#DIV/0!</v>
      </c>
      <c r="I61" s="3" t="e">
        <f t="shared" si="11"/>
        <v>#DIV/0!</v>
      </c>
      <c r="J61" s="4" t="e">
        <f t="shared" si="11"/>
        <v>#DIV/0!</v>
      </c>
      <c r="L61" s="81" t="s">
        <v>47</v>
      </c>
      <c r="M61" s="91"/>
      <c r="N61" s="91"/>
      <c r="O61" s="91"/>
      <c r="P61" s="91"/>
      <c r="Q61" s="91"/>
      <c r="R61" s="92"/>
    </row>
    <row r="62" spans="2:19" x14ac:dyDescent="0.3">
      <c r="B62" s="61" t="s">
        <v>23</v>
      </c>
      <c r="C62" s="10" t="e">
        <f>COUNTIF(C17:C51,1)/COUNT(C17:C51)</f>
        <v>#DIV/0!</v>
      </c>
      <c r="D62" s="10" t="e">
        <f t="shared" ref="D62:J62" si="12">COUNTIF(D17:D51,1)/COUNT(D17:D51)</f>
        <v>#DIV/0!</v>
      </c>
      <c r="E62" s="10" t="e">
        <f t="shared" si="12"/>
        <v>#DIV/0!</v>
      </c>
      <c r="F62" s="10" t="e">
        <f t="shared" si="12"/>
        <v>#DIV/0!</v>
      </c>
      <c r="G62" s="10" t="e">
        <f t="shared" si="12"/>
        <v>#DIV/0!</v>
      </c>
      <c r="H62" s="10" t="e">
        <f>COUNTIF(H17:H51,1)/COUNT(H17:H51)</f>
        <v>#DIV/0!</v>
      </c>
      <c r="I62" s="10" t="e">
        <f t="shared" si="12"/>
        <v>#DIV/0!</v>
      </c>
      <c r="J62" s="17" t="e">
        <f t="shared" si="12"/>
        <v>#DIV/0!</v>
      </c>
      <c r="L62" s="56"/>
      <c r="M62" s="56"/>
      <c r="N62" s="56"/>
      <c r="O62" s="56"/>
      <c r="P62" s="56"/>
      <c r="Q62" s="56"/>
      <c r="R62" s="56"/>
      <c r="S62" s="56"/>
    </row>
    <row r="63" spans="2:19" ht="15" thickBot="1" x14ac:dyDescent="0.35">
      <c r="B63" s="71" t="s">
        <v>24</v>
      </c>
      <c r="C63" s="72" t="e">
        <f>COUNTIF(C17:C51,0)/COUNT(C17:C51)</f>
        <v>#DIV/0!</v>
      </c>
      <c r="D63" s="72" t="e">
        <f t="shared" ref="D63:J63" si="13">COUNTIF(D17:D51,0)/COUNT(D17:D51)</f>
        <v>#DIV/0!</v>
      </c>
      <c r="E63" s="72" t="e">
        <f t="shared" si="13"/>
        <v>#DIV/0!</v>
      </c>
      <c r="F63" s="72" t="e">
        <f t="shared" si="13"/>
        <v>#DIV/0!</v>
      </c>
      <c r="G63" s="72" t="e">
        <f t="shared" si="13"/>
        <v>#DIV/0!</v>
      </c>
      <c r="H63" s="72" t="e">
        <f>COUNTIF(H17:H51,0)/COUNT(H17:H51)</f>
        <v>#DIV/0!</v>
      </c>
      <c r="I63" s="72" t="e">
        <f t="shared" si="13"/>
        <v>#DIV/0!</v>
      </c>
      <c r="J63" s="73" t="e">
        <f t="shared" si="13"/>
        <v>#DIV/0!</v>
      </c>
      <c r="M63" s="56"/>
      <c r="N63" s="56"/>
      <c r="O63" s="56"/>
      <c r="P63" s="56"/>
      <c r="Q63" s="56"/>
      <c r="R63" s="56"/>
      <c r="S63" s="56"/>
    </row>
    <row r="64" spans="2:19" ht="15" thickBot="1" x14ac:dyDescent="0.35">
      <c r="B64" s="74" t="s">
        <v>49</v>
      </c>
      <c r="C64" s="75" t="e">
        <f>SUM(C55:C57)</f>
        <v>#DIV/0!</v>
      </c>
      <c r="D64" s="75" t="e">
        <f t="shared" ref="D64:J64" si="14">SUM(D55:D57)</f>
        <v>#DIV/0!</v>
      </c>
      <c r="E64" s="75" t="e">
        <f>SUM(E55:E57)</f>
        <v>#DIV/0!</v>
      </c>
      <c r="F64" s="75" t="e">
        <f t="shared" si="14"/>
        <v>#DIV/0!</v>
      </c>
      <c r="G64" s="75" t="e">
        <f t="shared" si="14"/>
        <v>#DIV/0!</v>
      </c>
      <c r="H64" s="75" t="e">
        <f t="shared" si="14"/>
        <v>#DIV/0!</v>
      </c>
      <c r="I64" s="75" t="e">
        <f t="shared" si="14"/>
        <v>#DIV/0!</v>
      </c>
      <c r="J64" s="75" t="e">
        <f t="shared" si="14"/>
        <v>#DIV/0!</v>
      </c>
      <c r="L64" s="56"/>
      <c r="M64" s="56"/>
      <c r="N64" s="56"/>
      <c r="O64" s="56"/>
      <c r="P64" s="56"/>
      <c r="Q64" s="56"/>
      <c r="R64" s="56"/>
      <c r="S64" s="56"/>
    </row>
    <row r="65" spans="2:19" x14ac:dyDescent="0.3">
      <c r="B65" s="62" t="s">
        <v>50</v>
      </c>
      <c r="C65" s="50" t="e">
        <f>SUM(C58:C63)</f>
        <v>#DIV/0!</v>
      </c>
      <c r="D65" s="50" t="e">
        <f t="shared" ref="D65:J65" si="15">SUM(D58:D63)</f>
        <v>#DIV/0!</v>
      </c>
      <c r="E65" s="50" t="e">
        <f t="shared" si="15"/>
        <v>#DIV/0!</v>
      </c>
      <c r="F65" s="50" t="e">
        <f t="shared" si="15"/>
        <v>#DIV/0!</v>
      </c>
      <c r="G65" s="50" t="e">
        <f t="shared" si="15"/>
        <v>#DIV/0!</v>
      </c>
      <c r="H65" s="50" t="e">
        <f t="shared" si="15"/>
        <v>#DIV/0!</v>
      </c>
      <c r="I65" s="50" t="e">
        <f t="shared" si="15"/>
        <v>#DIV/0!</v>
      </c>
      <c r="J65" s="50" t="e">
        <f t="shared" si="15"/>
        <v>#DIV/0!</v>
      </c>
      <c r="L65" s="56"/>
      <c r="M65" s="57"/>
      <c r="N65" s="56"/>
      <c r="O65" s="56"/>
      <c r="P65" s="56"/>
      <c r="Q65" s="56"/>
      <c r="R65" s="56"/>
      <c r="S65" s="56"/>
    </row>
    <row r="66" spans="2:19" ht="15" thickBot="1" x14ac:dyDescent="0.35">
      <c r="B66" s="78" t="s">
        <v>12</v>
      </c>
      <c r="C66" s="64" t="e">
        <f t="shared" ref="C66:J66" si="16">SUM(C55:C63)</f>
        <v>#DIV/0!</v>
      </c>
      <c r="D66" s="64" t="e">
        <f t="shared" si="16"/>
        <v>#DIV/0!</v>
      </c>
      <c r="E66" s="64" t="e">
        <f>SUM(E55:E63)</f>
        <v>#DIV/0!</v>
      </c>
      <c r="F66" s="64" t="e">
        <f t="shared" si="16"/>
        <v>#DIV/0!</v>
      </c>
      <c r="G66" s="64" t="e">
        <f t="shared" si="16"/>
        <v>#DIV/0!</v>
      </c>
      <c r="H66" s="64" t="e">
        <f t="shared" si="16"/>
        <v>#DIV/0!</v>
      </c>
      <c r="I66" s="64" t="e">
        <f t="shared" si="16"/>
        <v>#DIV/0!</v>
      </c>
      <c r="J66" s="65" t="e">
        <f t="shared" si="16"/>
        <v>#DIV/0!</v>
      </c>
      <c r="L66" s="56"/>
      <c r="M66" s="56"/>
      <c r="N66" s="56"/>
      <c r="O66" s="56"/>
      <c r="P66" s="56"/>
      <c r="Q66" s="56"/>
      <c r="R66" s="56"/>
      <c r="S66" s="56"/>
    </row>
    <row r="67" spans="2:19" ht="15" thickBot="1" x14ac:dyDescent="0.35">
      <c r="B67" s="77" t="s">
        <v>37</v>
      </c>
      <c r="C67" s="66" t="str">
        <f>IFERROR(IF(C64&gt;=69.5%,"si","no"),"--")</f>
        <v>--</v>
      </c>
      <c r="D67" s="66" t="str">
        <f t="shared" ref="C67:J67" si="17">IFERROR(IF(D64&gt;=69.5%,"si","no"),"--")</f>
        <v>--</v>
      </c>
      <c r="E67" s="66" t="str">
        <f t="shared" si="17"/>
        <v>--</v>
      </c>
      <c r="F67" s="66" t="str">
        <f>IFERROR(IF(F64&gt;=69.5%,"si","no"),"--")</f>
        <v>--</v>
      </c>
      <c r="G67" s="66" t="str">
        <f t="shared" si="17"/>
        <v>--</v>
      </c>
      <c r="H67" s="66" t="str">
        <f t="shared" si="17"/>
        <v>--</v>
      </c>
      <c r="I67" s="66" t="str">
        <f t="shared" si="17"/>
        <v>--</v>
      </c>
      <c r="J67" s="66" t="str">
        <f t="shared" si="17"/>
        <v>--</v>
      </c>
      <c r="K67" s="55"/>
      <c r="M67" s="55"/>
    </row>
    <row r="68" spans="2:19" x14ac:dyDescent="0.3">
      <c r="B68" s="54"/>
      <c r="C68" s="55"/>
      <c r="D68" s="55"/>
      <c r="E68" s="55"/>
      <c r="F68" s="55"/>
      <c r="G68" s="55"/>
      <c r="H68" s="55"/>
      <c r="I68" s="55"/>
      <c r="J68" s="55"/>
      <c r="K68" s="55"/>
      <c r="M68" s="55"/>
    </row>
    <row r="107" spans="6:12" x14ac:dyDescent="0.3">
      <c r="L107" s="1"/>
    </row>
    <row r="108" spans="6:12" x14ac:dyDescent="0.3">
      <c r="F108"/>
      <c r="G108"/>
      <c r="H108"/>
      <c r="I108"/>
    </row>
  </sheetData>
  <mergeCells count="21">
    <mergeCell ref="C53:J53"/>
    <mergeCell ref="B2:H2"/>
    <mergeCell ref="C3:H3"/>
    <mergeCell ref="J3:L5"/>
    <mergeCell ref="C4:H4"/>
    <mergeCell ref="C5:H5"/>
    <mergeCell ref="C6:H6"/>
    <mergeCell ref="C7:H7"/>
    <mergeCell ref="B9:H9"/>
    <mergeCell ref="B10:H10"/>
    <mergeCell ref="B11:H12"/>
    <mergeCell ref="B13:H13"/>
    <mergeCell ref="M59:R59"/>
    <mergeCell ref="M60:R60"/>
    <mergeCell ref="M61:R61"/>
    <mergeCell ref="L53:R53"/>
    <mergeCell ref="M54:R54"/>
    <mergeCell ref="M55:R55"/>
    <mergeCell ref="M56:R56"/>
    <mergeCell ref="M57:R57"/>
    <mergeCell ref="M58:R58"/>
  </mergeCells>
  <pageMargins left="0.7" right="0.7" top="0.75" bottom="0.75" header="0.3" footer="0.3"/>
  <pageSetup orientation="portrait" horizontalDpi="300" verticalDpi="300" r:id="rId1"/>
  <rowBreaks count="1" manualBreakCount="1">
    <brk id="6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O1:T28"/>
  <sheetViews>
    <sheetView workbookViewId="0">
      <selection activeCell="S14" sqref="S14"/>
    </sheetView>
  </sheetViews>
  <sheetFormatPr defaultRowHeight="14.4" x14ac:dyDescent="0.3"/>
  <cols>
    <col min="5" max="5" width="7.33203125" customWidth="1"/>
    <col min="11" max="11" width="11.109375" customWidth="1"/>
  </cols>
  <sheetData>
    <row r="1" spans="15:20" ht="15" thickBot="1" x14ac:dyDescent="0.35"/>
    <row r="2" spans="15:20" x14ac:dyDescent="0.3">
      <c r="O2" s="147" t="s">
        <v>36</v>
      </c>
      <c r="P2" s="148"/>
      <c r="Q2" s="148"/>
      <c r="R2" s="148"/>
      <c r="S2" s="148"/>
      <c r="T2" s="149"/>
    </row>
    <row r="3" spans="15:20" x14ac:dyDescent="0.3">
      <c r="O3" s="150"/>
      <c r="P3" s="151"/>
      <c r="Q3" s="151"/>
      <c r="R3" s="151"/>
      <c r="S3" s="151"/>
      <c r="T3" s="152"/>
    </row>
    <row r="4" spans="15:20" ht="15" thickBot="1" x14ac:dyDescent="0.35">
      <c r="O4" s="153"/>
      <c r="P4" s="154"/>
      <c r="Q4" s="154"/>
      <c r="R4" s="154"/>
      <c r="S4" s="154"/>
      <c r="T4" s="155"/>
    </row>
    <row r="28" ht="14.4" customHeight="1" x14ac:dyDescent="0.3"/>
  </sheetData>
  <mergeCells count="1">
    <mergeCell ref="O2:T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Assessment</vt:lpstr>
      <vt:lpstr>2nd Assessment </vt:lpstr>
      <vt:lpstr>Global Behavior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 I. Fontánez</dc:creator>
  <cp:lastModifiedBy>Arlene I. Fontánez</cp:lastModifiedBy>
  <dcterms:created xsi:type="dcterms:W3CDTF">2006-09-16T00:00:00Z</dcterms:created>
  <dcterms:modified xsi:type="dcterms:W3CDTF">2015-09-09T18:35:38Z</dcterms:modified>
</cp:coreProperties>
</file>