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660" yWindow="960" windowWidth="27096" windowHeight="13176"/>
  </bookViews>
  <sheets>
    <sheet name="1st Assessment" sheetId="1" r:id="rId1"/>
    <sheet name="2nd Assessment" sheetId="8" r:id="rId2"/>
    <sheet name="Global Behavior" sheetId="9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3" i="8" l="1"/>
  <c r="F63" i="8"/>
  <c r="E63" i="8"/>
  <c r="D63" i="8"/>
  <c r="C63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9" i="8"/>
  <c r="F59" i="8"/>
  <c r="F65" i="8" s="1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5" i="8"/>
  <c r="F55" i="8"/>
  <c r="F66" i="8" s="1"/>
  <c r="E55" i="8"/>
  <c r="D55" i="8"/>
  <c r="C55" i="8"/>
  <c r="G54" i="8"/>
  <c r="F54" i="8"/>
  <c r="E54" i="8"/>
  <c r="D54" i="8"/>
  <c r="C54" i="8"/>
  <c r="I51" i="8"/>
  <c r="J51" i="8" s="1"/>
  <c r="H51" i="8"/>
  <c r="I50" i="8"/>
  <c r="J50" i="8" s="1"/>
  <c r="H50" i="8"/>
  <c r="I49" i="8"/>
  <c r="J49" i="8" s="1"/>
  <c r="H49" i="8"/>
  <c r="I48" i="8"/>
  <c r="J48" i="8" s="1"/>
  <c r="H48" i="8"/>
  <c r="I47" i="8"/>
  <c r="J47" i="8" s="1"/>
  <c r="H47" i="8"/>
  <c r="I46" i="8"/>
  <c r="J46" i="8" s="1"/>
  <c r="H46" i="8"/>
  <c r="I45" i="8"/>
  <c r="J45" i="8" s="1"/>
  <c r="H45" i="8"/>
  <c r="I44" i="8"/>
  <c r="J44" i="8" s="1"/>
  <c r="H44" i="8"/>
  <c r="J43" i="8"/>
  <c r="I43" i="8"/>
  <c r="H43" i="8"/>
  <c r="I42" i="8"/>
  <c r="J42" i="8" s="1"/>
  <c r="H42" i="8"/>
  <c r="J41" i="8"/>
  <c r="I41" i="8"/>
  <c r="H41" i="8"/>
  <c r="I40" i="8"/>
  <c r="J40" i="8" s="1"/>
  <c r="H40" i="8"/>
  <c r="J39" i="8"/>
  <c r="I39" i="8"/>
  <c r="H39" i="8"/>
  <c r="I38" i="8"/>
  <c r="J38" i="8" s="1"/>
  <c r="H38" i="8"/>
  <c r="I37" i="8"/>
  <c r="J37" i="8" s="1"/>
  <c r="H37" i="8"/>
  <c r="I36" i="8"/>
  <c r="J36" i="8" s="1"/>
  <c r="H36" i="8"/>
  <c r="J35" i="8"/>
  <c r="I35" i="8"/>
  <c r="H35" i="8"/>
  <c r="I34" i="8"/>
  <c r="J34" i="8" s="1"/>
  <c r="H34" i="8"/>
  <c r="I33" i="8"/>
  <c r="J33" i="8" s="1"/>
  <c r="H33" i="8"/>
  <c r="I32" i="8"/>
  <c r="J32" i="8" s="1"/>
  <c r="H32" i="8"/>
  <c r="I31" i="8"/>
  <c r="J31" i="8" s="1"/>
  <c r="H31" i="8"/>
  <c r="I30" i="8"/>
  <c r="J30" i="8" s="1"/>
  <c r="H30" i="8"/>
  <c r="J29" i="8"/>
  <c r="I29" i="8"/>
  <c r="H29" i="8"/>
  <c r="I28" i="8"/>
  <c r="J28" i="8" s="1"/>
  <c r="H28" i="8"/>
  <c r="J27" i="8"/>
  <c r="I27" i="8"/>
  <c r="H27" i="8"/>
  <c r="I26" i="8"/>
  <c r="J26" i="8" s="1"/>
  <c r="H26" i="8"/>
  <c r="J25" i="8"/>
  <c r="I25" i="8"/>
  <c r="H25" i="8"/>
  <c r="I24" i="8"/>
  <c r="J24" i="8" s="1"/>
  <c r="H24" i="8"/>
  <c r="J23" i="8"/>
  <c r="I23" i="8"/>
  <c r="H23" i="8"/>
  <c r="I22" i="8"/>
  <c r="J22" i="8" s="1"/>
  <c r="H22" i="8"/>
  <c r="J21" i="8"/>
  <c r="I21" i="8"/>
  <c r="H21" i="8"/>
  <c r="I20" i="8"/>
  <c r="J20" i="8" s="1"/>
  <c r="H20" i="8"/>
  <c r="J19" i="8"/>
  <c r="I19" i="8"/>
  <c r="H19" i="8"/>
  <c r="I18" i="8"/>
  <c r="J18" i="8" s="1"/>
  <c r="H18" i="8"/>
  <c r="J17" i="8"/>
  <c r="I17" i="8"/>
  <c r="H17" i="8"/>
  <c r="C65" i="8" l="1"/>
  <c r="E64" i="8"/>
  <c r="E67" i="8" s="1"/>
  <c r="G66" i="8"/>
  <c r="G65" i="8"/>
  <c r="E65" i="8"/>
  <c r="C66" i="8"/>
  <c r="D64" i="8"/>
  <c r="D67" i="8" s="1"/>
  <c r="D65" i="8"/>
  <c r="F64" i="8"/>
  <c r="F67" i="8" s="1"/>
  <c r="D66" i="8"/>
  <c r="C64" i="8"/>
  <c r="C67" i="8" s="1"/>
  <c r="G64" i="8"/>
  <c r="G67" i="8" s="1"/>
  <c r="E66" i="8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17" i="1"/>
  <c r="D63" i="1"/>
  <c r="E63" i="1"/>
  <c r="F63" i="1"/>
  <c r="G63" i="1"/>
  <c r="D62" i="1"/>
  <c r="E62" i="1"/>
  <c r="F62" i="1"/>
  <c r="G62" i="1"/>
  <c r="D61" i="1"/>
  <c r="E61" i="1"/>
  <c r="F61" i="1"/>
  <c r="G61" i="1"/>
  <c r="D60" i="1"/>
  <c r="E60" i="1"/>
  <c r="F60" i="1"/>
  <c r="G60" i="1"/>
  <c r="D59" i="1"/>
  <c r="E59" i="1"/>
  <c r="F59" i="1"/>
  <c r="G59" i="1"/>
  <c r="D58" i="1"/>
  <c r="E58" i="1"/>
  <c r="F58" i="1"/>
  <c r="G58" i="1"/>
  <c r="D57" i="1"/>
  <c r="E57" i="1"/>
  <c r="F57" i="1"/>
  <c r="G57" i="1"/>
  <c r="D56" i="1"/>
  <c r="E56" i="1"/>
  <c r="F56" i="1"/>
  <c r="G56" i="1"/>
  <c r="D55" i="1"/>
  <c r="E55" i="1"/>
  <c r="F55" i="1"/>
  <c r="G55" i="1"/>
  <c r="C55" i="1"/>
  <c r="C56" i="1"/>
  <c r="C57" i="1"/>
  <c r="C58" i="1"/>
  <c r="C59" i="1"/>
  <c r="C60" i="1"/>
  <c r="C61" i="1"/>
  <c r="C62" i="1"/>
  <c r="C63" i="1"/>
  <c r="E77" i="8" l="1"/>
  <c r="E73" i="8"/>
  <c r="E71" i="8"/>
  <c r="C64" i="1"/>
  <c r="C67" i="1" s="1"/>
  <c r="D65" i="1"/>
  <c r="D64" i="1"/>
  <c r="C65" i="1"/>
  <c r="E64" i="1"/>
  <c r="E67" i="1" s="1"/>
  <c r="E65" i="1"/>
  <c r="G65" i="1"/>
  <c r="F65" i="1"/>
  <c r="F64" i="1"/>
  <c r="F67" i="1" s="1"/>
  <c r="G64" i="1"/>
  <c r="G67" i="1" s="1"/>
  <c r="J17" i="1"/>
  <c r="E66" i="1"/>
  <c r="G54" i="1"/>
  <c r="F54" i="1"/>
  <c r="E54" i="1"/>
  <c r="D54" i="1"/>
  <c r="C54" i="1"/>
  <c r="E71" i="1" l="1"/>
  <c r="G73" i="8"/>
  <c r="I73" i="8" s="1"/>
  <c r="K73" i="8" s="1"/>
  <c r="G77" i="8"/>
  <c r="I77" i="8" s="1"/>
  <c r="K77" i="8" s="1"/>
  <c r="D67" i="1"/>
  <c r="F66" i="1"/>
  <c r="C66" i="1"/>
  <c r="D66" i="1"/>
  <c r="G66" i="1"/>
  <c r="M73" i="8" l="1"/>
  <c r="M77" i="8"/>
  <c r="E77" i="1"/>
  <c r="G77" i="1" s="1"/>
  <c r="E73" i="1"/>
  <c r="I77" i="1" l="1"/>
  <c r="K77" i="1" s="1"/>
  <c r="G73" i="1"/>
  <c r="M77" i="1" l="1"/>
  <c r="I73" i="1"/>
  <c r="K73" i="1" l="1"/>
  <c r="M73" i="1" s="1"/>
</calcChain>
</file>

<file path=xl/sharedStrings.xml><?xml version="1.0" encoding="utf-8"?>
<sst xmlns="http://schemas.openxmlformats.org/spreadsheetml/2006/main" count="99" uniqueCount="51">
  <si>
    <t>Estudiante</t>
  </si>
  <si>
    <t xml:space="preserve">Curso: </t>
  </si>
  <si>
    <t xml:space="preserve">Trabajo: </t>
  </si>
  <si>
    <t xml:space="preserve">Profesor: </t>
  </si>
  <si>
    <t xml:space="preserve">Sección: </t>
  </si>
  <si>
    <t>Criterio 1</t>
  </si>
  <si>
    <t>Criterio 2</t>
  </si>
  <si>
    <t>Criterio 3</t>
  </si>
  <si>
    <t>Criterio 4</t>
  </si>
  <si>
    <t>Criterio 5</t>
  </si>
  <si>
    <t>Resultados de los criterios a evaluados con sus correspondientes porcentajes</t>
  </si>
  <si>
    <t>Valor</t>
  </si>
  <si>
    <t>Total</t>
  </si>
  <si>
    <t>Suma</t>
  </si>
  <si>
    <t>Promedio</t>
  </si>
  <si>
    <t>Porcentaje</t>
  </si>
  <si>
    <t>5 pts</t>
  </si>
  <si>
    <t>8 pts</t>
  </si>
  <si>
    <t>7 pts</t>
  </si>
  <si>
    <t>6 pts</t>
  </si>
  <si>
    <t>4 pts.</t>
  </si>
  <si>
    <t>3 pts.</t>
  </si>
  <si>
    <t>2 pts.</t>
  </si>
  <si>
    <t>1 pt.</t>
  </si>
  <si>
    <t>0 pts.</t>
  </si>
  <si>
    <r>
      <rPr>
        <b/>
        <sz val="11"/>
        <color theme="1"/>
        <rFont val="Calibri"/>
        <family val="2"/>
        <scheme val="minor"/>
      </rPr>
      <t>Instrucciones:</t>
    </r>
    <r>
      <rPr>
        <sz val="11"/>
        <color theme="1"/>
        <rFont val="Calibri"/>
        <family val="2"/>
        <scheme val="minor"/>
      </rPr>
      <t xml:space="preserve"> Coloque los resultados de la evaluación de los trabajos de los estudiantes en las celdas correspondiente.</t>
    </r>
  </si>
  <si>
    <t>4 o menos</t>
  </si>
  <si>
    <t>5 o más</t>
  </si>
  <si>
    <r>
      <rPr>
        <b/>
        <sz val="11"/>
        <color theme="1"/>
        <rFont val="Calibri"/>
        <family val="2"/>
        <scheme val="minor"/>
      </rPr>
      <t xml:space="preserve">Logro esperado: </t>
    </r>
    <r>
      <rPr>
        <sz val="11"/>
        <color theme="1"/>
        <rFont val="Calibri"/>
        <family val="2"/>
        <scheme val="minor"/>
      </rPr>
      <t xml:space="preserve">Que el </t>
    </r>
    <r>
      <rPr>
        <b/>
        <sz val="11"/>
        <color theme="1"/>
        <rFont val="Calibri"/>
        <family val="2"/>
        <scheme val="minor"/>
      </rPr>
      <t xml:space="preserve">70% </t>
    </r>
    <r>
      <rPr>
        <sz val="11"/>
        <color theme="1"/>
        <rFont val="Calibri"/>
        <family val="2"/>
        <scheme val="minor"/>
      </rPr>
      <t>o más de los estudiantes obtengan</t>
    </r>
    <r>
      <rPr>
        <b/>
        <sz val="11"/>
        <color theme="1"/>
        <rFont val="Calibri"/>
        <family val="2"/>
        <scheme val="minor"/>
      </rPr>
      <t xml:space="preserve"> 5</t>
    </r>
    <r>
      <rPr>
        <sz val="11"/>
        <color theme="1"/>
        <rFont val="Calibri"/>
        <family val="2"/>
        <scheme val="minor"/>
      </rPr>
      <t xml:space="preserve"> puntos o más en cada criterio</t>
    </r>
  </si>
  <si>
    <t xml:space="preserve">Criterio 1: </t>
  </si>
  <si>
    <t xml:space="preserve">Criterio 2: </t>
  </si>
  <si>
    <t xml:space="preserve">Criterio 3: </t>
  </si>
  <si>
    <t xml:space="preserve">Criterio 4: </t>
  </si>
  <si>
    <t>Criterio 5:</t>
  </si>
  <si>
    <t>Favor ingresar nombres de cada criterio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</si>
  <si>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Escala: 1 al 8, cuatro niveles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</si>
  <si>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Colocar 0 si el estudiante no brindó suficiente información para evaluar el criterio en el trabajo.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</si>
  <si>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Dejar el criterio en blanco si no se evaluó.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</si>
  <si>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Colocar nombre de criterios y entradar datos. Ver resultados abajo (tablas y gráficas).</t>
    </r>
  </si>
  <si>
    <t>Fecha:</t>
  </si>
  <si>
    <r>
      <rPr>
        <b/>
        <sz val="12"/>
        <color theme="1"/>
        <rFont val="Times New Roman"/>
        <family val="1"/>
      </rPr>
      <t>Nota</t>
    </r>
    <r>
      <rPr>
        <sz val="12"/>
        <color theme="1"/>
        <rFont val="Times New Roman"/>
        <family val="1"/>
      </rPr>
      <t>: Si usted no puede ver los nombres en la leyenda se debe a que debe introducir las correspondiente fechas en los taps 1st Assessments y 2nd Assessments</t>
    </r>
  </si>
  <si>
    <t>Plantilla para analizar datos de avalúo - Instrumento con 5 Criterios</t>
  </si>
  <si>
    <t xml:space="preserve">Porciento de la clase que alcanzó el índice de logro: </t>
  </si>
  <si>
    <t xml:space="preserve">Criterios en donde se alcanzó/sobrepasó el índice de logro: </t>
  </si>
  <si>
    <t>Cuestionario</t>
  </si>
  <si>
    <t>Alcanzados</t>
  </si>
  <si>
    <r>
      <t xml:space="preserve">Criterios en donde </t>
    </r>
    <r>
      <rPr>
        <b/>
        <u/>
        <sz val="11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se alcanzó el índice de logro: </t>
    </r>
  </si>
  <si>
    <r>
      <t xml:space="preserve">¿Qué acciones piensa tomar para atender las áreas en donde </t>
    </r>
    <r>
      <rPr>
        <b/>
        <u/>
        <sz val="11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se alcanzó el índice de logro? </t>
    </r>
  </si>
  <si>
    <t>Fecha 1</t>
  </si>
  <si>
    <t>Fecha 2</t>
  </si>
  <si>
    <t>Contestar aquí (hacer doble click derecho).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</si>
</sst>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10" fontId="0" fillId="0" borderId="2" xfId="2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18" xfId="2" applyNumberFormat="1" applyFon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0" xfId="0" applyBorder="1"/>
    <xf numFmtId="0" fontId="2" fillId="4" borderId="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0" fontId="0" fillId="5" borderId="2" xfId="2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10" fontId="0" fillId="5" borderId="2" xfId="1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5" borderId="19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/>
    </xf>
    <xf numFmtId="0" fontId="0" fillId="5" borderId="19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10" fontId="0" fillId="5" borderId="7" xfId="2" applyNumberFormat="1" applyFont="1" applyFill="1" applyBorder="1" applyAlignment="1">
      <alignment horizontal="center" vertical="center"/>
    </xf>
    <xf numFmtId="10" fontId="0" fillId="5" borderId="18" xfId="1" applyNumberFormat="1" applyFont="1" applyFill="1" applyBorder="1" applyAlignment="1">
      <alignment horizontal="center" vertical="center"/>
    </xf>
    <xf numFmtId="10" fontId="0" fillId="5" borderId="7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9" fontId="0" fillId="0" borderId="18" xfId="2" applyFont="1" applyBorder="1" applyAlignment="1">
      <alignment horizontal="center" vertical="center"/>
    </xf>
    <xf numFmtId="9" fontId="0" fillId="5" borderId="18" xfId="2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9" fontId="0" fillId="0" borderId="27" xfId="2" applyFont="1" applyBorder="1" applyAlignment="1">
      <alignment horizontal="center" vertical="center"/>
    </xf>
    <xf numFmtId="0" fontId="2" fillId="3" borderId="32" xfId="0" applyFont="1" applyFill="1" applyBorder="1" applyAlignment="1" applyProtection="1">
      <alignment horizontal="center" vertical="center" wrapText="1"/>
    </xf>
    <xf numFmtId="0" fontId="0" fillId="6" borderId="41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2" fillId="0" borderId="34" xfId="0" applyFont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5" fillId="6" borderId="33" xfId="0" applyFont="1" applyFill="1" applyBorder="1" applyAlignment="1">
      <alignment vertical="top"/>
    </xf>
    <xf numFmtId="0" fontId="5" fillId="5" borderId="34" xfId="0" applyFont="1" applyFill="1" applyBorder="1" applyAlignment="1">
      <alignment vertical="top"/>
    </xf>
    <xf numFmtId="0" fontId="5" fillId="6" borderId="34" xfId="0" applyFont="1" applyFill="1" applyBorder="1" applyAlignment="1">
      <alignment vertical="top"/>
    </xf>
    <xf numFmtId="0" fontId="5" fillId="6" borderId="35" xfId="0" applyFont="1" applyFill="1" applyBorder="1" applyAlignment="1">
      <alignment vertical="top"/>
    </xf>
    <xf numFmtId="0" fontId="2" fillId="2" borderId="28" xfId="0" applyFont="1" applyFill="1" applyBorder="1"/>
    <xf numFmtId="10" fontId="2" fillId="2" borderId="17" xfId="1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/>
    </xf>
    <xf numFmtId="10" fontId="0" fillId="0" borderId="45" xfId="1" applyNumberFormat="1" applyFont="1" applyBorder="1" applyAlignment="1">
      <alignment horizontal="center" vertical="center"/>
    </xf>
    <xf numFmtId="10" fontId="2" fillId="2" borderId="47" xfId="1" applyNumberFormat="1" applyFont="1" applyFill="1" applyBorder="1" applyAlignment="1">
      <alignment horizontal="center" vertical="center"/>
    </xf>
    <xf numFmtId="10" fontId="0" fillId="0" borderId="48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left"/>
    </xf>
    <xf numFmtId="0" fontId="0" fillId="0" borderId="0" xfId="0" applyAlignment="1"/>
    <xf numFmtId="0" fontId="0" fillId="5" borderId="49" xfId="0" applyFont="1" applyFill="1" applyBorder="1" applyAlignment="1">
      <alignment horizontal="left"/>
    </xf>
    <xf numFmtId="10" fontId="0" fillId="5" borderId="50" xfId="1" applyNumberFormat="1" applyFont="1" applyFill="1" applyBorder="1" applyAlignment="1">
      <alignment horizontal="center" vertical="center"/>
    </xf>
    <xf numFmtId="10" fontId="0" fillId="5" borderId="51" xfId="1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2" fillId="0" borderId="8" xfId="0" applyFont="1" applyFill="1" applyBorder="1" applyAlignment="1">
      <alignment horizontal="left"/>
    </xf>
    <xf numFmtId="10" fontId="2" fillId="0" borderId="9" xfId="1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0" fillId="0" borderId="21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0" fontId="9" fillId="0" borderId="21" xfId="1" applyNumberFormat="1" applyFont="1" applyFill="1" applyBorder="1" applyAlignment="1">
      <alignment horizontal="left" vertical="top"/>
    </xf>
    <xf numFmtId="10" fontId="9" fillId="0" borderId="0" xfId="1" applyNumberFormat="1" applyFont="1" applyFill="1" applyBorder="1" applyAlignment="1">
      <alignment horizontal="left" vertical="top"/>
    </xf>
    <xf numFmtId="10" fontId="9" fillId="0" borderId="5" xfId="1" applyNumberFormat="1" applyFont="1" applyFill="1" applyBorder="1" applyAlignment="1">
      <alignment horizontal="left" vertical="top"/>
    </xf>
    <xf numFmtId="10" fontId="9" fillId="0" borderId="22" xfId="1" applyNumberFormat="1" applyFont="1" applyFill="1" applyBorder="1" applyAlignment="1">
      <alignment horizontal="left" vertical="top"/>
    </xf>
    <xf numFmtId="10" fontId="9" fillId="0" borderId="30" xfId="1" applyNumberFormat="1" applyFont="1" applyFill="1" applyBorder="1" applyAlignment="1">
      <alignment horizontal="left" vertical="top"/>
    </xf>
    <xf numFmtId="10" fontId="9" fillId="0" borderId="6" xfId="1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center" vertical="center" wrapText="1"/>
    </xf>
    <xf numFmtId="0" fontId="0" fillId="2" borderId="28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21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22" xfId="0" applyFill="1" applyBorder="1" applyAlignment="1">
      <alignment horizontal="left" vertical="center" wrapText="1" indent="1"/>
    </xf>
    <xf numFmtId="0" fontId="0" fillId="2" borderId="30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/>
    </xf>
    <xf numFmtId="0" fontId="5" fillId="5" borderId="36" xfId="0" applyFont="1" applyFill="1" applyBorder="1" applyAlignment="1">
      <alignment horizontal="center" vertical="top"/>
    </xf>
    <xf numFmtId="0" fontId="5" fillId="5" borderId="23" xfId="0" applyFont="1" applyFill="1" applyBorder="1" applyAlignment="1">
      <alignment horizontal="center" vertical="top"/>
    </xf>
    <xf numFmtId="0" fontId="5" fillId="5" borderId="24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top"/>
    </xf>
    <xf numFmtId="15" fontId="5" fillId="6" borderId="25" xfId="0" applyNumberFormat="1" applyFont="1" applyFill="1" applyBorder="1" applyAlignment="1">
      <alignment horizontal="center" vertical="top"/>
    </xf>
    <xf numFmtId="0" fontId="5" fillId="6" borderId="25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indent="2"/>
    </xf>
    <xf numFmtId="0" fontId="0" fillId="0" borderId="29" xfId="0" applyFont="1" applyBorder="1" applyAlignment="1">
      <alignment horizontal="left" vertical="center" indent="2"/>
    </xf>
    <xf numFmtId="0" fontId="0" fillId="0" borderId="4" xfId="0" applyFont="1" applyBorder="1" applyAlignment="1">
      <alignment horizontal="left" vertical="center" indent="2"/>
    </xf>
    <xf numFmtId="0" fontId="0" fillId="0" borderId="21" xfId="0" applyFont="1" applyBorder="1" applyAlignment="1">
      <alignment horizontal="left" vertical="center" wrapText="1" indent="2"/>
    </xf>
    <xf numFmtId="0" fontId="0" fillId="0" borderId="0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 indent="2"/>
    </xf>
    <xf numFmtId="0" fontId="0" fillId="0" borderId="21" xfId="0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 indent="2"/>
    </xf>
    <xf numFmtId="0" fontId="0" fillId="0" borderId="5" xfId="0" applyFont="1" applyBorder="1" applyAlignment="1">
      <alignment horizontal="left" vertical="center" indent="2"/>
    </xf>
    <xf numFmtId="0" fontId="0" fillId="0" borderId="22" xfId="0" applyFont="1" applyBorder="1" applyAlignment="1">
      <alignment horizontal="left" vertical="center" indent="2"/>
    </xf>
    <xf numFmtId="0" fontId="0" fillId="0" borderId="30" xfId="0" applyFont="1" applyBorder="1" applyAlignment="1">
      <alignment horizontal="left" vertical="center" indent="2"/>
    </xf>
    <xf numFmtId="0" fontId="0" fillId="0" borderId="6" xfId="0" applyFont="1" applyBorder="1" applyAlignment="1">
      <alignment horizontal="left" vertical="center" indent="2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4" borderId="28" xfId="0" applyFont="1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99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Assessment'!$B$55</c:f>
              <c:strCache>
                <c:ptCount val="1"/>
                <c:pt idx="0">
                  <c:v>8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Assessment'!$C$55:$G$55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Assessment'!$B$56</c:f>
              <c:strCache>
                <c:ptCount val="1"/>
                <c:pt idx="0">
                  <c:v>7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Assessment'!$C$56:$G$56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'1st Assessment'!$B$57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Assessment'!$C$57:$G$57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'1st Assessment'!$B$58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Assessment'!$C$58:$G$58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'1st Assessment'!$B$59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Assessment'!$C$59:$G$59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'1st Assessment'!$B$60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Assessment'!$C$60:$G$60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'1st Assessment'!$B$61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Assessment'!$C$61:$G$61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7"/>
          <c:tx>
            <c:strRef>
              <c:f>'1st Assessment'!$B$62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Assessment'!$C$62:$G$62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8"/>
          <c:tx>
            <c:strRef>
              <c:f>'1st Assessment'!$B$63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Assessment'!$C$63:$G$63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4979968"/>
        <c:axId val="85709888"/>
      </c:barChart>
      <c:catAx>
        <c:axId val="6497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85709888"/>
        <c:crosses val="autoZero"/>
        <c:auto val="1"/>
        <c:lblAlgn val="ctr"/>
        <c:lblOffset val="100"/>
        <c:noMultiLvlLbl val="0"/>
      </c:catAx>
      <c:valAx>
        <c:axId val="857098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497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Assessment'!$B$64</c:f>
              <c:strCache>
                <c:ptCount val="1"/>
                <c:pt idx="0">
                  <c:v>5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Assessment'!$C$64:$G$64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Assessment'!$B$65</c:f>
              <c:strCache>
                <c:ptCount val="1"/>
                <c:pt idx="0">
                  <c:v>4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Assessment'!$C$65:$G$65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64980992"/>
        <c:axId val="85712192"/>
      </c:barChart>
      <c:catAx>
        <c:axId val="649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85712192"/>
        <c:crosses val="autoZero"/>
        <c:auto val="1"/>
        <c:lblAlgn val="ctr"/>
        <c:lblOffset val="100"/>
        <c:noMultiLvlLbl val="0"/>
      </c:catAx>
      <c:valAx>
        <c:axId val="857121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498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Assessment'!$B$55</c:f>
              <c:strCache>
                <c:ptCount val="1"/>
                <c:pt idx="0">
                  <c:v>8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Assessment'!$C$55:$G$55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Assessment'!$B$56</c:f>
              <c:strCache>
                <c:ptCount val="1"/>
                <c:pt idx="0">
                  <c:v>7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Assessment'!$C$56:$G$56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'2nd Assessment'!$B$57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Assessment'!$C$57:$G$57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'2nd Assessment'!$B$58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Assessment'!$C$58:$G$58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'2nd Assessment'!$B$59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Assessment'!$C$59:$G$59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'2nd Assessment'!$B$60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Assessment'!$C$60:$G$60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'2nd Assessment'!$B$61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Assessment'!$C$61:$G$61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7"/>
          <c:tx>
            <c:strRef>
              <c:f>'2nd Assessment'!$B$62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Assessment'!$C$62:$G$62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8"/>
          <c:tx>
            <c:strRef>
              <c:f>'2nd Assessment'!$B$63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Assessment'!$C$63:$G$63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5900544"/>
        <c:axId val="65070784"/>
      </c:barChart>
      <c:catAx>
        <c:axId val="6590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855909140389709"/>
              <c:y val="0.9293305760906048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070784"/>
        <c:crosses val="autoZero"/>
        <c:auto val="1"/>
        <c:lblAlgn val="ctr"/>
        <c:lblOffset val="100"/>
        <c:noMultiLvlLbl val="0"/>
      </c:catAx>
      <c:valAx>
        <c:axId val="650707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90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13657937745"/>
          <c:y val="0.14913873133660877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Assessment'!$B$64</c:f>
              <c:strCache>
                <c:ptCount val="1"/>
                <c:pt idx="0">
                  <c:v>5 o más</c:v>
                </c:pt>
              </c:strCache>
            </c:strRef>
          </c:tx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Assessment'!$C$64:$G$64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Assessment'!$B$65</c:f>
              <c:strCache>
                <c:ptCount val="1"/>
                <c:pt idx="0">
                  <c:v>4 o menos</c:v>
                </c:pt>
              </c:strCache>
            </c:strRef>
          </c:tx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Assessment'!$C$65:$G$65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65902080"/>
        <c:axId val="65073088"/>
      </c:barChart>
      <c:catAx>
        <c:axId val="659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073088"/>
        <c:crosses val="autoZero"/>
        <c:auto val="1"/>
        <c:lblAlgn val="ctr"/>
        <c:lblOffset val="100"/>
        <c:noMultiLvlLbl val="0"/>
      </c:catAx>
      <c:valAx>
        <c:axId val="650730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90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490907823504287"/>
          <c:h val="0.144207067718038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Comportamiento Global del Curso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59703348573364"/>
          <c:y val="0.15105487180671331"/>
          <c:w val="0.72972603143708159"/>
          <c:h val="0.7086665088299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Assessment'!$C$7:$H$7</c:f>
              <c:strCache>
                <c:ptCount val="1"/>
                <c:pt idx="0">
                  <c:v>Fecha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Assessment'!$C$64:$G$64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Assessment'!$C$7:$H$7</c:f>
              <c:strCache>
                <c:ptCount val="1"/>
                <c:pt idx="0">
                  <c:v>Fecha 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'2nd Assessment'!$C$54:$G$54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Assessment'!$C$64:$G$64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81504"/>
        <c:axId val="65075392"/>
      </c:barChart>
      <c:catAx>
        <c:axId val="649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1949890462280925"/>
              <c:y val="0.93804055284878229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075392"/>
        <c:crosses val="autoZero"/>
        <c:auto val="1"/>
        <c:lblAlgn val="ctr"/>
        <c:lblOffset val="100"/>
        <c:noMultiLvlLbl val="0"/>
      </c:catAx>
      <c:valAx>
        <c:axId val="650753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 por criterio</a:t>
                </a:r>
              </a:p>
            </c:rich>
          </c:tx>
          <c:layout>
            <c:manualLayout>
              <c:xMode val="edge"/>
              <c:yMode val="edge"/>
              <c:x val="2.9938659352974135E-2"/>
              <c:y val="0.22595573952867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498150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7879537518747652"/>
          <c:y val="0.24431647789904054"/>
          <c:w val="8.8071949990626175E-2"/>
          <c:h val="0.10969397496505953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86</xdr:row>
      <xdr:rowOff>25399</xdr:rowOff>
    </xdr:from>
    <xdr:to>
      <xdr:col>7</xdr:col>
      <xdr:colOff>774700</xdr:colOff>
      <xdr:row>103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</xdr:colOff>
      <xdr:row>86</xdr:row>
      <xdr:rowOff>6350</xdr:rowOff>
    </xdr:from>
    <xdr:to>
      <xdr:col>14</xdr:col>
      <xdr:colOff>762000</xdr:colOff>
      <xdr:row>103</xdr:row>
      <xdr:rowOff>139700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86</xdr:row>
      <xdr:rowOff>25399</xdr:rowOff>
    </xdr:from>
    <xdr:to>
      <xdr:col>7</xdr:col>
      <xdr:colOff>774700</xdr:colOff>
      <xdr:row>103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</xdr:colOff>
      <xdr:row>86</xdr:row>
      <xdr:rowOff>6350</xdr:rowOff>
    </xdr:from>
    <xdr:to>
      <xdr:col>15</xdr:col>
      <xdr:colOff>76200</xdr:colOff>
      <xdr:row>103</xdr:row>
      <xdr:rowOff>129540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5</xdr:row>
      <xdr:rowOff>102870</xdr:rowOff>
    </xdr:from>
    <xdr:to>
      <xdr:col>15</xdr:col>
      <xdr:colOff>472440</xdr:colOff>
      <xdr:row>27</xdr:row>
      <xdr:rowOff>7620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0.85281</cdr:x>
      <cdr:y>0.1387</cdr:y>
    </cdr:from>
    <cdr:to>
      <cdr:x>1</cdr:x>
      <cdr:y>0.24539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83580" y="544830"/>
          <a:ext cx="99822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Assessments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(5 pts o más)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P125"/>
  <sheetViews>
    <sheetView tabSelected="1" zoomScale="110" zoomScaleNormal="110" zoomScalePageLayoutView="125" workbookViewId="0">
      <selection activeCell="D49" sqref="D49:G49"/>
    </sheetView>
  </sheetViews>
  <sheetFormatPr defaultColWidth="8.77734375" defaultRowHeight="14.4" x14ac:dyDescent="0.3"/>
  <cols>
    <col min="1" max="1" width="7.109375" customWidth="1"/>
    <col min="2" max="2" width="11.21875" customWidth="1"/>
    <col min="3" max="3" width="11.44140625" bestFit="1" customWidth="1"/>
    <col min="4" max="5" width="12" bestFit="1" customWidth="1"/>
    <col min="6" max="6" width="12" style="1" bestFit="1" customWidth="1"/>
    <col min="7" max="7" width="12" customWidth="1"/>
    <col min="8" max="8" width="12" bestFit="1" customWidth="1"/>
    <col min="9" max="9" width="10.6640625" customWidth="1"/>
    <col min="10" max="10" width="10.21875" customWidth="1"/>
    <col min="11" max="11" width="13.6640625" bestFit="1" customWidth="1"/>
    <col min="12" max="18" width="11.44140625" customWidth="1"/>
    <col min="20" max="20" width="9.77734375" customWidth="1"/>
    <col min="21" max="21" width="12.109375" customWidth="1"/>
  </cols>
  <sheetData>
    <row r="1" spans="2:12" ht="15" thickBot="1" x14ac:dyDescent="0.35"/>
    <row r="2" spans="2:12" ht="32.4" customHeight="1" thickBot="1" x14ac:dyDescent="0.35">
      <c r="B2" s="115" t="s">
        <v>41</v>
      </c>
      <c r="C2" s="116"/>
      <c r="D2" s="116"/>
      <c r="E2" s="116"/>
      <c r="F2" s="116"/>
      <c r="G2" s="116"/>
      <c r="H2" s="117"/>
      <c r="J2" s="104" t="s">
        <v>28</v>
      </c>
      <c r="K2" s="105"/>
      <c r="L2" s="106"/>
    </row>
    <row r="3" spans="2:12" x14ac:dyDescent="0.3">
      <c r="B3" s="58" t="s">
        <v>1</v>
      </c>
      <c r="C3" s="118"/>
      <c r="D3" s="119"/>
      <c r="E3" s="119"/>
      <c r="F3" s="119"/>
      <c r="G3" s="119"/>
      <c r="H3" s="120"/>
      <c r="J3" s="107"/>
      <c r="K3" s="108"/>
      <c r="L3" s="109"/>
    </row>
    <row r="4" spans="2:12" ht="15" thickBot="1" x14ac:dyDescent="0.35">
      <c r="B4" s="59" t="s">
        <v>4</v>
      </c>
      <c r="C4" s="121"/>
      <c r="D4" s="122"/>
      <c r="E4" s="122"/>
      <c r="F4" s="122"/>
      <c r="G4" s="122"/>
      <c r="H4" s="123"/>
      <c r="J4" s="110"/>
      <c r="K4" s="111"/>
      <c r="L4" s="112"/>
    </row>
    <row r="5" spans="2:12" x14ac:dyDescent="0.3">
      <c r="B5" s="60" t="s">
        <v>3</v>
      </c>
      <c r="C5" s="124"/>
      <c r="D5" s="124"/>
      <c r="E5" s="124"/>
      <c r="F5" s="124"/>
      <c r="G5" s="124"/>
      <c r="H5" s="125"/>
    </row>
    <row r="6" spans="2:12" x14ac:dyDescent="0.3">
      <c r="B6" s="59" t="s">
        <v>2</v>
      </c>
      <c r="C6" s="122"/>
      <c r="D6" s="122"/>
      <c r="E6" s="122"/>
      <c r="F6" s="122"/>
      <c r="G6" s="122"/>
      <c r="H6" s="123"/>
    </row>
    <row r="7" spans="2:12" ht="15" thickBot="1" x14ac:dyDescent="0.35">
      <c r="B7" s="61" t="s">
        <v>39</v>
      </c>
      <c r="C7" s="126" t="s">
        <v>48</v>
      </c>
      <c r="D7" s="127"/>
      <c r="E7" s="127"/>
      <c r="F7" s="127"/>
      <c r="G7" s="127"/>
      <c r="H7" s="128"/>
    </row>
    <row r="8" spans="2:12" ht="15" thickBot="1" x14ac:dyDescent="0.35"/>
    <row r="9" spans="2:12" ht="27.6" customHeight="1" thickBot="1" x14ac:dyDescent="0.35">
      <c r="B9" s="129" t="s">
        <v>25</v>
      </c>
      <c r="C9" s="130"/>
      <c r="D9" s="130"/>
      <c r="E9" s="130"/>
      <c r="F9" s="130"/>
      <c r="G9" s="130"/>
      <c r="H9" s="131"/>
    </row>
    <row r="10" spans="2:12" ht="15" customHeight="1" x14ac:dyDescent="0.3">
      <c r="B10" s="132" t="s">
        <v>35</v>
      </c>
      <c r="C10" s="133"/>
      <c r="D10" s="133"/>
      <c r="E10" s="133"/>
      <c r="F10" s="133"/>
      <c r="G10" s="133"/>
      <c r="H10" s="134"/>
    </row>
    <row r="11" spans="2:12" ht="14.4" customHeight="1" x14ac:dyDescent="0.3">
      <c r="B11" s="135" t="s">
        <v>36</v>
      </c>
      <c r="C11" s="136"/>
      <c r="D11" s="136"/>
      <c r="E11" s="136"/>
      <c r="F11" s="136"/>
      <c r="G11" s="136"/>
      <c r="H11" s="137"/>
    </row>
    <row r="12" spans="2:12" x14ac:dyDescent="0.3">
      <c r="B12" s="135"/>
      <c r="C12" s="136"/>
      <c r="D12" s="136"/>
      <c r="E12" s="136"/>
      <c r="F12" s="136"/>
      <c r="G12" s="136"/>
      <c r="H12" s="137"/>
    </row>
    <row r="13" spans="2:12" x14ac:dyDescent="0.3">
      <c r="B13" s="138" t="s">
        <v>37</v>
      </c>
      <c r="C13" s="139"/>
      <c r="D13" s="139"/>
      <c r="E13" s="139"/>
      <c r="F13" s="139"/>
      <c r="G13" s="139"/>
      <c r="H13" s="140"/>
    </row>
    <row r="14" spans="2:12" s="9" customFormat="1" ht="16.5" customHeight="1" thickBot="1" x14ac:dyDescent="0.35">
      <c r="B14" s="141" t="s">
        <v>38</v>
      </c>
      <c r="C14" s="142"/>
      <c r="D14" s="142"/>
      <c r="E14" s="142"/>
      <c r="F14" s="142"/>
      <c r="G14" s="142"/>
      <c r="H14" s="143"/>
    </row>
    <row r="15" spans="2:12" s="9" customFormat="1" ht="16.5" customHeight="1" thickBot="1" x14ac:dyDescent="0.35">
      <c r="B15" s="2"/>
      <c r="C15"/>
      <c r="D15"/>
      <c r="E15"/>
      <c r="F15" s="1"/>
      <c r="G15"/>
      <c r="H15"/>
    </row>
    <row r="16" spans="2:12" ht="29.4" thickBot="1" x14ac:dyDescent="0.35">
      <c r="B16" s="54" t="s">
        <v>0</v>
      </c>
      <c r="C16" s="39" t="s">
        <v>5</v>
      </c>
      <c r="D16" s="27" t="s">
        <v>6</v>
      </c>
      <c r="E16" s="27" t="s">
        <v>7</v>
      </c>
      <c r="F16" s="27" t="s">
        <v>8</v>
      </c>
      <c r="G16" s="27" t="s">
        <v>9</v>
      </c>
      <c r="H16" s="51" t="s">
        <v>13</v>
      </c>
      <c r="I16" s="52" t="s">
        <v>14</v>
      </c>
      <c r="J16" s="53" t="s">
        <v>15</v>
      </c>
    </row>
    <row r="17" spans="2:10" x14ac:dyDescent="0.3">
      <c r="B17" s="45">
        <v>1</v>
      </c>
      <c r="C17" s="40"/>
      <c r="D17" s="28"/>
      <c r="E17" s="28"/>
      <c r="F17" s="28"/>
      <c r="G17" s="28"/>
      <c r="H17" s="48">
        <f t="shared" ref="H17:H51" si="0">SUM(C17:G17)</f>
        <v>0</v>
      </c>
      <c r="I17" s="32" t="e">
        <f t="shared" ref="I17:I51" si="1">AVERAGE(C17:G17)</f>
        <v>#DIV/0!</v>
      </c>
      <c r="J17" s="34" t="e">
        <f>I17/8</f>
        <v>#DIV/0!</v>
      </c>
    </row>
    <row r="18" spans="2:10" x14ac:dyDescent="0.3">
      <c r="B18" s="46">
        <v>2</v>
      </c>
      <c r="C18" s="41"/>
      <c r="D18" s="31"/>
      <c r="E18" s="31"/>
      <c r="F18" s="31"/>
      <c r="G18" s="30"/>
      <c r="H18" s="49">
        <f t="shared" si="0"/>
        <v>0</v>
      </c>
      <c r="I18" s="33" t="e">
        <f t="shared" si="1"/>
        <v>#DIV/0!</v>
      </c>
      <c r="J18" s="35" t="e">
        <f>I18/8</f>
        <v>#DIV/0!</v>
      </c>
    </row>
    <row r="19" spans="2:10" x14ac:dyDescent="0.3">
      <c r="B19" s="45">
        <v>3</v>
      </c>
      <c r="C19" s="40"/>
      <c r="D19" s="29"/>
      <c r="E19" s="29"/>
      <c r="F19" s="29"/>
      <c r="G19" s="28"/>
      <c r="H19" s="48">
        <f t="shared" si="0"/>
        <v>0</v>
      </c>
      <c r="I19" s="32" t="e">
        <f t="shared" si="1"/>
        <v>#DIV/0!</v>
      </c>
      <c r="J19" s="34" t="e">
        <f>I19/8</f>
        <v>#DIV/0!</v>
      </c>
    </row>
    <row r="20" spans="2:10" x14ac:dyDescent="0.3">
      <c r="B20" s="46">
        <v>4</v>
      </c>
      <c r="C20" s="41"/>
      <c r="D20" s="31"/>
      <c r="E20" s="31"/>
      <c r="F20" s="31"/>
      <c r="G20" s="30"/>
      <c r="H20" s="49">
        <f t="shared" si="0"/>
        <v>0</v>
      </c>
      <c r="I20" s="33" t="e">
        <f t="shared" si="1"/>
        <v>#DIV/0!</v>
      </c>
      <c r="J20" s="35" t="e">
        <f t="shared" ref="J20:J51" si="2">I20/8</f>
        <v>#DIV/0!</v>
      </c>
    </row>
    <row r="21" spans="2:10" x14ac:dyDescent="0.3">
      <c r="B21" s="45">
        <v>5</v>
      </c>
      <c r="C21" s="40"/>
      <c r="D21" s="29"/>
      <c r="E21" s="29"/>
      <c r="F21" s="29"/>
      <c r="G21" s="29"/>
      <c r="H21" s="48">
        <f t="shared" si="0"/>
        <v>0</v>
      </c>
      <c r="I21" s="32" t="e">
        <f t="shared" si="1"/>
        <v>#DIV/0!</v>
      </c>
      <c r="J21" s="34" t="e">
        <f t="shared" si="2"/>
        <v>#DIV/0!</v>
      </c>
    </row>
    <row r="22" spans="2:10" x14ac:dyDescent="0.3">
      <c r="B22" s="46">
        <v>6</v>
      </c>
      <c r="C22" s="42"/>
      <c r="D22" s="31"/>
      <c r="E22" s="31"/>
      <c r="F22" s="31"/>
      <c r="G22" s="31"/>
      <c r="H22" s="49">
        <f t="shared" si="0"/>
        <v>0</v>
      </c>
      <c r="I22" s="33" t="e">
        <f t="shared" si="1"/>
        <v>#DIV/0!</v>
      </c>
      <c r="J22" s="35" t="e">
        <f t="shared" si="2"/>
        <v>#DIV/0!</v>
      </c>
    </row>
    <row r="23" spans="2:10" x14ac:dyDescent="0.3">
      <c r="B23" s="45">
        <v>7</v>
      </c>
      <c r="C23" s="43"/>
      <c r="D23" s="29"/>
      <c r="E23" s="29"/>
      <c r="F23" s="29"/>
      <c r="G23" s="29"/>
      <c r="H23" s="48">
        <f t="shared" si="0"/>
        <v>0</v>
      </c>
      <c r="I23" s="32" t="e">
        <f t="shared" si="1"/>
        <v>#DIV/0!</v>
      </c>
      <c r="J23" s="34" t="e">
        <f t="shared" si="2"/>
        <v>#DIV/0!</v>
      </c>
    </row>
    <row r="24" spans="2:10" x14ac:dyDescent="0.3">
      <c r="B24" s="46">
        <v>8</v>
      </c>
      <c r="C24" s="42"/>
      <c r="D24" s="31"/>
      <c r="E24" s="31"/>
      <c r="F24" s="31"/>
      <c r="G24" s="31"/>
      <c r="H24" s="49">
        <f t="shared" si="0"/>
        <v>0</v>
      </c>
      <c r="I24" s="33" t="e">
        <f t="shared" si="1"/>
        <v>#DIV/0!</v>
      </c>
      <c r="J24" s="35" t="e">
        <f t="shared" si="2"/>
        <v>#DIV/0!</v>
      </c>
    </row>
    <row r="25" spans="2:10" x14ac:dyDescent="0.3">
      <c r="B25" s="45">
        <v>9</v>
      </c>
      <c r="C25" s="43"/>
      <c r="D25" s="29"/>
      <c r="E25" s="29"/>
      <c r="F25" s="29"/>
      <c r="G25" s="29"/>
      <c r="H25" s="48">
        <f t="shared" si="0"/>
        <v>0</v>
      </c>
      <c r="I25" s="32" t="e">
        <f t="shared" si="1"/>
        <v>#DIV/0!</v>
      </c>
      <c r="J25" s="34" t="e">
        <f t="shared" si="2"/>
        <v>#DIV/0!</v>
      </c>
    </row>
    <row r="26" spans="2:10" x14ac:dyDescent="0.3">
      <c r="B26" s="46">
        <v>10</v>
      </c>
      <c r="C26" s="42"/>
      <c r="D26" s="31"/>
      <c r="E26" s="31"/>
      <c r="F26" s="31"/>
      <c r="G26" s="31"/>
      <c r="H26" s="49">
        <f t="shared" si="0"/>
        <v>0</v>
      </c>
      <c r="I26" s="33" t="e">
        <f t="shared" si="1"/>
        <v>#DIV/0!</v>
      </c>
      <c r="J26" s="35" t="e">
        <f t="shared" si="2"/>
        <v>#DIV/0!</v>
      </c>
    </row>
    <row r="27" spans="2:10" x14ac:dyDescent="0.3">
      <c r="B27" s="45">
        <v>11</v>
      </c>
      <c r="C27" s="43"/>
      <c r="D27" s="29"/>
      <c r="E27" s="29"/>
      <c r="F27" s="29"/>
      <c r="G27" s="29"/>
      <c r="H27" s="48">
        <f t="shared" si="0"/>
        <v>0</v>
      </c>
      <c r="I27" s="32" t="e">
        <f t="shared" si="1"/>
        <v>#DIV/0!</v>
      </c>
      <c r="J27" s="34" t="e">
        <f t="shared" si="2"/>
        <v>#DIV/0!</v>
      </c>
    </row>
    <row r="28" spans="2:10" x14ac:dyDescent="0.3">
      <c r="B28" s="46">
        <v>12</v>
      </c>
      <c r="C28" s="42"/>
      <c r="D28" s="31"/>
      <c r="E28" s="31"/>
      <c r="F28" s="31"/>
      <c r="G28" s="31"/>
      <c r="H28" s="49">
        <f t="shared" si="0"/>
        <v>0</v>
      </c>
      <c r="I28" s="33" t="e">
        <f t="shared" si="1"/>
        <v>#DIV/0!</v>
      </c>
      <c r="J28" s="35" t="e">
        <f t="shared" si="2"/>
        <v>#DIV/0!</v>
      </c>
    </row>
    <row r="29" spans="2:10" x14ac:dyDescent="0.3">
      <c r="B29" s="45">
        <v>13</v>
      </c>
      <c r="C29" s="43"/>
      <c r="D29" s="29"/>
      <c r="E29" s="29"/>
      <c r="F29" s="29"/>
      <c r="G29" s="29"/>
      <c r="H29" s="48">
        <f t="shared" si="0"/>
        <v>0</v>
      </c>
      <c r="I29" s="32" t="e">
        <f t="shared" si="1"/>
        <v>#DIV/0!</v>
      </c>
      <c r="J29" s="34" t="e">
        <f t="shared" si="2"/>
        <v>#DIV/0!</v>
      </c>
    </row>
    <row r="30" spans="2:10" x14ac:dyDescent="0.3">
      <c r="B30" s="46">
        <v>14</v>
      </c>
      <c r="C30" s="42"/>
      <c r="D30" s="31"/>
      <c r="E30" s="31"/>
      <c r="F30" s="31"/>
      <c r="G30" s="31"/>
      <c r="H30" s="49">
        <f t="shared" si="0"/>
        <v>0</v>
      </c>
      <c r="I30" s="33" t="e">
        <f t="shared" si="1"/>
        <v>#DIV/0!</v>
      </c>
      <c r="J30" s="35" t="e">
        <f t="shared" si="2"/>
        <v>#DIV/0!</v>
      </c>
    </row>
    <row r="31" spans="2:10" x14ac:dyDescent="0.3">
      <c r="B31" s="45">
        <v>15</v>
      </c>
      <c r="C31" s="43"/>
      <c r="D31" s="29"/>
      <c r="E31" s="29"/>
      <c r="F31" s="29"/>
      <c r="G31" s="29"/>
      <c r="H31" s="48">
        <f t="shared" si="0"/>
        <v>0</v>
      </c>
      <c r="I31" s="32" t="e">
        <f t="shared" si="1"/>
        <v>#DIV/0!</v>
      </c>
      <c r="J31" s="34" t="e">
        <f t="shared" si="2"/>
        <v>#DIV/0!</v>
      </c>
    </row>
    <row r="32" spans="2:10" x14ac:dyDescent="0.3">
      <c r="B32" s="46">
        <v>16</v>
      </c>
      <c r="C32" s="42"/>
      <c r="D32" s="31"/>
      <c r="E32" s="31"/>
      <c r="F32" s="31"/>
      <c r="G32" s="31"/>
      <c r="H32" s="49">
        <f t="shared" si="0"/>
        <v>0</v>
      </c>
      <c r="I32" s="33" t="e">
        <f t="shared" si="1"/>
        <v>#DIV/0!</v>
      </c>
      <c r="J32" s="35" t="e">
        <f t="shared" si="2"/>
        <v>#DIV/0!</v>
      </c>
    </row>
    <row r="33" spans="2:10" x14ac:dyDescent="0.3">
      <c r="B33" s="45">
        <v>17</v>
      </c>
      <c r="C33" s="43"/>
      <c r="D33" s="29"/>
      <c r="E33" s="29"/>
      <c r="F33" s="29"/>
      <c r="G33" s="29"/>
      <c r="H33" s="48">
        <f t="shared" si="0"/>
        <v>0</v>
      </c>
      <c r="I33" s="32" t="e">
        <f t="shared" si="1"/>
        <v>#DIV/0!</v>
      </c>
      <c r="J33" s="34" t="e">
        <f t="shared" si="2"/>
        <v>#DIV/0!</v>
      </c>
    </row>
    <row r="34" spans="2:10" x14ac:dyDescent="0.3">
      <c r="B34" s="46">
        <v>18</v>
      </c>
      <c r="C34" s="42"/>
      <c r="D34" s="31"/>
      <c r="E34" s="31"/>
      <c r="F34" s="31"/>
      <c r="G34" s="31"/>
      <c r="H34" s="49">
        <f t="shared" si="0"/>
        <v>0</v>
      </c>
      <c r="I34" s="33" t="e">
        <f t="shared" si="1"/>
        <v>#DIV/0!</v>
      </c>
      <c r="J34" s="35" t="e">
        <f t="shared" si="2"/>
        <v>#DIV/0!</v>
      </c>
    </row>
    <row r="35" spans="2:10" x14ac:dyDescent="0.3">
      <c r="B35" s="45">
        <v>19</v>
      </c>
      <c r="C35" s="43"/>
      <c r="D35" s="29"/>
      <c r="E35" s="29"/>
      <c r="F35" s="29"/>
      <c r="G35" s="29"/>
      <c r="H35" s="48">
        <f t="shared" si="0"/>
        <v>0</v>
      </c>
      <c r="I35" s="32" t="e">
        <f t="shared" si="1"/>
        <v>#DIV/0!</v>
      </c>
      <c r="J35" s="34" t="e">
        <f t="shared" si="2"/>
        <v>#DIV/0!</v>
      </c>
    </row>
    <row r="36" spans="2:10" x14ac:dyDescent="0.3">
      <c r="B36" s="46">
        <v>20</v>
      </c>
      <c r="C36" s="42"/>
      <c r="D36" s="31"/>
      <c r="E36" s="31"/>
      <c r="F36" s="31"/>
      <c r="G36" s="31"/>
      <c r="H36" s="49">
        <f t="shared" si="0"/>
        <v>0</v>
      </c>
      <c r="I36" s="33" t="e">
        <f t="shared" si="1"/>
        <v>#DIV/0!</v>
      </c>
      <c r="J36" s="35" t="e">
        <f t="shared" si="2"/>
        <v>#DIV/0!</v>
      </c>
    </row>
    <row r="37" spans="2:10" x14ac:dyDescent="0.3">
      <c r="B37" s="45">
        <v>21</v>
      </c>
      <c r="C37" s="43"/>
      <c r="D37" s="29"/>
      <c r="E37" s="29"/>
      <c r="F37" s="29"/>
      <c r="G37" s="29"/>
      <c r="H37" s="48">
        <f t="shared" si="0"/>
        <v>0</v>
      </c>
      <c r="I37" s="32" t="e">
        <f t="shared" si="1"/>
        <v>#DIV/0!</v>
      </c>
      <c r="J37" s="34" t="e">
        <f t="shared" si="2"/>
        <v>#DIV/0!</v>
      </c>
    </row>
    <row r="38" spans="2:10" x14ac:dyDescent="0.3">
      <c r="B38" s="46">
        <v>22</v>
      </c>
      <c r="C38" s="42"/>
      <c r="D38" s="31"/>
      <c r="E38" s="31"/>
      <c r="F38" s="31"/>
      <c r="G38" s="31"/>
      <c r="H38" s="49">
        <f t="shared" si="0"/>
        <v>0</v>
      </c>
      <c r="I38" s="33" t="e">
        <f t="shared" si="1"/>
        <v>#DIV/0!</v>
      </c>
      <c r="J38" s="35" t="e">
        <f t="shared" si="2"/>
        <v>#DIV/0!</v>
      </c>
    </row>
    <row r="39" spans="2:10" x14ac:dyDescent="0.3">
      <c r="B39" s="45">
        <v>23</v>
      </c>
      <c r="C39" s="43"/>
      <c r="D39" s="29"/>
      <c r="E39" s="29"/>
      <c r="F39" s="29"/>
      <c r="G39" s="29"/>
      <c r="H39" s="48">
        <f t="shared" si="0"/>
        <v>0</v>
      </c>
      <c r="I39" s="32" t="e">
        <f t="shared" si="1"/>
        <v>#DIV/0!</v>
      </c>
      <c r="J39" s="34" t="e">
        <f t="shared" si="2"/>
        <v>#DIV/0!</v>
      </c>
    </row>
    <row r="40" spans="2:10" x14ac:dyDescent="0.3">
      <c r="B40" s="46">
        <v>24</v>
      </c>
      <c r="C40" s="42"/>
      <c r="D40" s="31"/>
      <c r="E40" s="31"/>
      <c r="F40" s="31"/>
      <c r="G40" s="31"/>
      <c r="H40" s="49">
        <f t="shared" si="0"/>
        <v>0</v>
      </c>
      <c r="I40" s="33" t="e">
        <f t="shared" si="1"/>
        <v>#DIV/0!</v>
      </c>
      <c r="J40" s="35" t="e">
        <f t="shared" si="2"/>
        <v>#DIV/0!</v>
      </c>
    </row>
    <row r="41" spans="2:10" x14ac:dyDescent="0.3">
      <c r="B41" s="45">
        <v>25</v>
      </c>
      <c r="C41" s="43"/>
      <c r="D41" s="29"/>
      <c r="E41" s="29"/>
      <c r="F41" s="29"/>
      <c r="G41" s="29"/>
      <c r="H41" s="48">
        <f t="shared" si="0"/>
        <v>0</v>
      </c>
      <c r="I41" s="32" t="e">
        <f t="shared" si="1"/>
        <v>#DIV/0!</v>
      </c>
      <c r="J41" s="34" t="e">
        <f t="shared" si="2"/>
        <v>#DIV/0!</v>
      </c>
    </row>
    <row r="42" spans="2:10" x14ac:dyDescent="0.3">
      <c r="B42" s="46">
        <v>26</v>
      </c>
      <c r="C42" s="42"/>
      <c r="D42" s="31"/>
      <c r="E42" s="31"/>
      <c r="F42" s="31"/>
      <c r="G42" s="31"/>
      <c r="H42" s="49">
        <f t="shared" si="0"/>
        <v>0</v>
      </c>
      <c r="I42" s="33" t="e">
        <f t="shared" si="1"/>
        <v>#DIV/0!</v>
      </c>
      <c r="J42" s="35" t="e">
        <f t="shared" si="2"/>
        <v>#DIV/0!</v>
      </c>
    </row>
    <row r="43" spans="2:10" x14ac:dyDescent="0.3">
      <c r="B43" s="45">
        <v>27</v>
      </c>
      <c r="C43" s="43"/>
      <c r="D43" s="29"/>
      <c r="E43" s="29"/>
      <c r="F43" s="29"/>
      <c r="G43" s="29"/>
      <c r="H43" s="48">
        <f t="shared" si="0"/>
        <v>0</v>
      </c>
      <c r="I43" s="32" t="e">
        <f t="shared" si="1"/>
        <v>#DIV/0!</v>
      </c>
      <c r="J43" s="34" t="e">
        <f t="shared" si="2"/>
        <v>#DIV/0!</v>
      </c>
    </row>
    <row r="44" spans="2:10" x14ac:dyDescent="0.3">
      <c r="B44" s="46">
        <v>28</v>
      </c>
      <c r="C44" s="42"/>
      <c r="D44" s="31"/>
      <c r="E44" s="31"/>
      <c r="F44" s="31"/>
      <c r="G44" s="31"/>
      <c r="H44" s="49">
        <f t="shared" si="0"/>
        <v>0</v>
      </c>
      <c r="I44" s="33" t="e">
        <f t="shared" si="1"/>
        <v>#DIV/0!</v>
      </c>
      <c r="J44" s="35" t="e">
        <f t="shared" si="2"/>
        <v>#DIV/0!</v>
      </c>
    </row>
    <row r="45" spans="2:10" x14ac:dyDescent="0.3">
      <c r="B45" s="45">
        <v>29</v>
      </c>
      <c r="C45" s="43"/>
      <c r="D45" s="29"/>
      <c r="E45" s="29"/>
      <c r="F45" s="29"/>
      <c r="G45" s="29"/>
      <c r="H45" s="48">
        <f t="shared" si="0"/>
        <v>0</v>
      </c>
      <c r="I45" s="32" t="e">
        <f t="shared" si="1"/>
        <v>#DIV/0!</v>
      </c>
      <c r="J45" s="34" t="e">
        <f t="shared" si="2"/>
        <v>#DIV/0!</v>
      </c>
    </row>
    <row r="46" spans="2:10" x14ac:dyDescent="0.3">
      <c r="B46" s="46">
        <v>30</v>
      </c>
      <c r="C46" s="42"/>
      <c r="D46" s="31"/>
      <c r="E46" s="31"/>
      <c r="F46" s="31"/>
      <c r="G46" s="31"/>
      <c r="H46" s="49">
        <f t="shared" si="0"/>
        <v>0</v>
      </c>
      <c r="I46" s="33" t="e">
        <f t="shared" si="1"/>
        <v>#DIV/0!</v>
      </c>
      <c r="J46" s="35" t="e">
        <f t="shared" si="2"/>
        <v>#DIV/0!</v>
      </c>
    </row>
    <row r="47" spans="2:10" x14ac:dyDescent="0.3">
      <c r="B47" s="45">
        <v>31</v>
      </c>
      <c r="C47" s="43"/>
      <c r="D47" s="29"/>
      <c r="E47" s="29"/>
      <c r="F47" s="29"/>
      <c r="G47" s="29"/>
      <c r="H47" s="48">
        <f t="shared" si="0"/>
        <v>0</v>
      </c>
      <c r="I47" s="32" t="e">
        <f t="shared" si="1"/>
        <v>#DIV/0!</v>
      </c>
      <c r="J47" s="34" t="e">
        <f t="shared" si="2"/>
        <v>#DIV/0!</v>
      </c>
    </row>
    <row r="48" spans="2:10" x14ac:dyDescent="0.3">
      <c r="B48" s="46">
        <v>32</v>
      </c>
      <c r="C48" s="42"/>
      <c r="D48" s="31"/>
      <c r="E48" s="31"/>
      <c r="F48" s="31"/>
      <c r="G48" s="31"/>
      <c r="H48" s="49">
        <f t="shared" si="0"/>
        <v>0</v>
      </c>
      <c r="I48" s="33" t="e">
        <f t="shared" si="1"/>
        <v>#DIV/0!</v>
      </c>
      <c r="J48" s="35" t="e">
        <f t="shared" si="2"/>
        <v>#DIV/0!</v>
      </c>
    </row>
    <row r="49" spans="2:16" x14ac:dyDescent="0.3">
      <c r="B49" s="45">
        <v>33</v>
      </c>
      <c r="C49" s="43"/>
      <c r="D49" s="29"/>
      <c r="E49" s="29"/>
      <c r="F49" s="29"/>
      <c r="G49" s="29"/>
      <c r="H49" s="48">
        <f t="shared" si="0"/>
        <v>0</v>
      </c>
      <c r="I49" s="32" t="e">
        <f t="shared" si="1"/>
        <v>#DIV/0!</v>
      </c>
      <c r="J49" s="34" t="e">
        <f t="shared" si="2"/>
        <v>#DIV/0!</v>
      </c>
    </row>
    <row r="50" spans="2:16" x14ac:dyDescent="0.3">
      <c r="B50" s="46">
        <v>34</v>
      </c>
      <c r="C50" s="42"/>
      <c r="D50" s="31"/>
      <c r="E50" s="31"/>
      <c r="F50" s="31"/>
      <c r="G50" s="31"/>
      <c r="H50" s="49">
        <f t="shared" si="0"/>
        <v>0</v>
      </c>
      <c r="I50" s="33" t="e">
        <f t="shared" si="1"/>
        <v>#DIV/0!</v>
      </c>
      <c r="J50" s="35" t="e">
        <f t="shared" si="2"/>
        <v>#DIV/0!</v>
      </c>
    </row>
    <row r="51" spans="2:16" ht="15" thickBot="1" x14ac:dyDescent="0.35">
      <c r="B51" s="47">
        <v>35</v>
      </c>
      <c r="C51" s="44"/>
      <c r="D51" s="36"/>
      <c r="E51" s="36"/>
      <c r="F51" s="36"/>
      <c r="G51" s="36"/>
      <c r="H51" s="50">
        <f t="shared" si="0"/>
        <v>0</v>
      </c>
      <c r="I51" s="37" t="e">
        <f t="shared" si="1"/>
        <v>#DIV/0!</v>
      </c>
      <c r="J51" s="38" t="e">
        <f t="shared" si="2"/>
        <v>#DIV/0!</v>
      </c>
    </row>
    <row r="52" spans="2:16" ht="15" thickBot="1" x14ac:dyDescent="0.35"/>
    <row r="53" spans="2:16" ht="34.200000000000003" customHeight="1" thickBot="1" x14ac:dyDescent="0.35">
      <c r="B53" s="10"/>
      <c r="C53" s="144" t="s">
        <v>10</v>
      </c>
      <c r="D53" s="145"/>
      <c r="E53" s="145"/>
      <c r="F53" s="145"/>
      <c r="G53" s="146"/>
      <c r="H53" s="70"/>
      <c r="I53" s="81" t="s">
        <v>34</v>
      </c>
      <c r="J53" s="82"/>
      <c r="K53" s="82"/>
      <c r="L53" s="82"/>
      <c r="M53" s="82"/>
      <c r="N53" s="82"/>
      <c r="O53" s="83"/>
      <c r="P53" s="68"/>
    </row>
    <row r="54" spans="2:16" ht="15" thickBot="1" x14ac:dyDescent="0.35">
      <c r="B54" s="11" t="s">
        <v>11</v>
      </c>
      <c r="C54" s="12" t="str">
        <f t="shared" ref="C54:G54" si="3">C16</f>
        <v>Criterio 1</v>
      </c>
      <c r="D54" s="13" t="str">
        <f t="shared" si="3"/>
        <v>Criterio 2</v>
      </c>
      <c r="E54" s="13" t="str">
        <f t="shared" si="3"/>
        <v>Criterio 3</v>
      </c>
      <c r="F54" s="13" t="str">
        <f t="shared" si="3"/>
        <v>Criterio 4</v>
      </c>
      <c r="G54" s="14" t="str">
        <f t="shared" si="3"/>
        <v>Criterio 5</v>
      </c>
      <c r="I54" s="57" t="s">
        <v>29</v>
      </c>
      <c r="J54" s="113"/>
      <c r="K54" s="113"/>
      <c r="L54" s="113"/>
      <c r="M54" s="113"/>
      <c r="N54" s="113"/>
      <c r="O54" s="114"/>
    </row>
    <row r="55" spans="2:16" x14ac:dyDescent="0.3">
      <c r="B55" s="18" t="s">
        <v>17</v>
      </c>
      <c r="C55" s="5" t="e">
        <f>(COUNTIF(C17:C51,8))/COUNT(C17:C51)</f>
        <v>#DIV/0!</v>
      </c>
      <c r="D55" s="5" t="e">
        <f>(COUNTIF(D17:D51,8))/COUNT(D17:D51)</f>
        <v>#DIV/0!</v>
      </c>
      <c r="E55" s="5" t="e">
        <f t="shared" ref="E55:G55" si="4">(COUNTIF(E17:E51,8))/COUNT(E17:E51)</f>
        <v>#DIV/0!</v>
      </c>
      <c r="F55" s="5" t="e">
        <f t="shared" si="4"/>
        <v>#DIV/0!</v>
      </c>
      <c r="G55" s="6" t="e">
        <f t="shared" si="4"/>
        <v>#DIV/0!</v>
      </c>
      <c r="I55" s="56" t="s">
        <v>30</v>
      </c>
      <c r="J55" s="147"/>
      <c r="K55" s="147"/>
      <c r="L55" s="147"/>
      <c r="M55" s="147"/>
      <c r="N55" s="147"/>
      <c r="O55" s="148"/>
    </row>
    <row r="56" spans="2:16" x14ac:dyDescent="0.3">
      <c r="B56" s="19" t="s">
        <v>18</v>
      </c>
      <c r="C56" s="15" t="e">
        <f>(COUNTIF(C17:C51,7))/COUNT(C17:C51)</f>
        <v>#DIV/0!</v>
      </c>
      <c r="D56" s="15" t="e">
        <f t="shared" ref="D56:G56" si="5">(COUNTIF(D17:D51,7))/COUNT(D17:D51)</f>
        <v>#DIV/0!</v>
      </c>
      <c r="E56" s="15" t="e">
        <f t="shared" si="5"/>
        <v>#DIV/0!</v>
      </c>
      <c r="F56" s="15" t="e">
        <f t="shared" si="5"/>
        <v>#DIV/0!</v>
      </c>
      <c r="G56" s="24" t="e">
        <f t="shared" si="5"/>
        <v>#DIV/0!</v>
      </c>
      <c r="I56" s="55" t="s">
        <v>31</v>
      </c>
      <c r="J56" s="152"/>
      <c r="K56" s="153"/>
      <c r="L56" s="153"/>
      <c r="M56" s="153"/>
      <c r="N56" s="153"/>
      <c r="O56" s="154"/>
    </row>
    <row r="57" spans="2:16" x14ac:dyDescent="0.3">
      <c r="B57" s="18" t="s">
        <v>19</v>
      </c>
      <c r="C57" s="3" t="e">
        <f>(COUNTIF(C17:C51,6))/COUNT(C17:C51)</f>
        <v>#DIV/0!</v>
      </c>
      <c r="D57" s="3" t="e">
        <f t="shared" ref="D57:G57" si="6">(COUNTIF(D17:D51,6))/COUNT(D17:D51)</f>
        <v>#DIV/0!</v>
      </c>
      <c r="E57" s="3" t="e">
        <f t="shared" si="6"/>
        <v>#DIV/0!</v>
      </c>
      <c r="F57" s="3" t="e">
        <f t="shared" si="6"/>
        <v>#DIV/0!</v>
      </c>
      <c r="G57" s="7" t="e">
        <f t="shared" si="6"/>
        <v>#DIV/0!</v>
      </c>
      <c r="I57" s="56" t="s">
        <v>32</v>
      </c>
      <c r="J57" s="147"/>
      <c r="K57" s="147"/>
      <c r="L57" s="147"/>
      <c r="M57" s="147"/>
      <c r="N57" s="147"/>
      <c r="O57" s="148"/>
    </row>
    <row r="58" spans="2:16" ht="15" thickBot="1" x14ac:dyDescent="0.35">
      <c r="B58" s="19" t="s">
        <v>16</v>
      </c>
      <c r="C58" s="15" t="e">
        <f>(COUNTIF(C17:C51,5))/COUNT(C17:C51)</f>
        <v>#DIV/0!</v>
      </c>
      <c r="D58" s="15" t="e">
        <f t="shared" ref="D58:G58" si="7">(COUNTIF(D17:D51,5))/COUNT(D17:D51)</f>
        <v>#DIV/0!</v>
      </c>
      <c r="E58" s="15" t="e">
        <f t="shared" si="7"/>
        <v>#DIV/0!</v>
      </c>
      <c r="F58" s="15" t="e">
        <f t="shared" si="7"/>
        <v>#DIV/0!</v>
      </c>
      <c r="G58" s="24" t="e">
        <f t="shared" si="7"/>
        <v>#DIV/0!</v>
      </c>
      <c r="I58" s="69" t="s">
        <v>33</v>
      </c>
      <c r="J58" s="149"/>
      <c r="K58" s="149"/>
      <c r="L58" s="149"/>
      <c r="M58" s="149"/>
      <c r="N58" s="149"/>
      <c r="O58" s="150"/>
    </row>
    <row r="59" spans="2:16" x14ac:dyDescent="0.3">
      <c r="B59" s="20" t="s">
        <v>20</v>
      </c>
      <c r="C59" s="3" t="e">
        <f>(COUNTIF(C17:C51,4))/COUNT(C17:C51)</f>
        <v>#DIV/0!</v>
      </c>
      <c r="D59" s="3" t="e">
        <f t="shared" ref="D59:G59" si="8">(COUNTIF(D17:D51,4))/COUNT(D17:D51)</f>
        <v>#DIV/0!</v>
      </c>
      <c r="E59" s="3" t="e">
        <f t="shared" si="8"/>
        <v>#DIV/0!</v>
      </c>
      <c r="F59" s="3" t="e">
        <f t="shared" si="8"/>
        <v>#DIV/0!</v>
      </c>
      <c r="G59" s="7" t="e">
        <f t="shared" si="8"/>
        <v>#DIV/0!</v>
      </c>
      <c r="I59" s="68"/>
      <c r="J59" s="151"/>
      <c r="K59" s="151"/>
      <c r="L59" s="151"/>
      <c r="M59" s="151"/>
      <c r="N59" s="151"/>
      <c r="O59" s="151"/>
    </row>
    <row r="60" spans="2:16" x14ac:dyDescent="0.3">
      <c r="B60" s="21" t="s">
        <v>21</v>
      </c>
      <c r="C60" s="16" t="e">
        <f>COUNTIF(C17:C51,3)/COUNT(C17:C51)</f>
        <v>#DIV/0!</v>
      </c>
      <c r="D60" s="16" t="e">
        <f t="shared" ref="D60:G60" si="9">COUNTIF(D17:D51,3)/COUNT(D17:D51)</f>
        <v>#DIV/0!</v>
      </c>
      <c r="E60" s="16" t="e">
        <f t="shared" si="9"/>
        <v>#DIV/0!</v>
      </c>
      <c r="F60" s="16" t="e">
        <f t="shared" si="9"/>
        <v>#DIV/0!</v>
      </c>
      <c r="G60" s="25" t="e">
        <f t="shared" si="9"/>
        <v>#DIV/0!</v>
      </c>
      <c r="I60" s="68"/>
      <c r="J60" s="72"/>
    </row>
    <row r="61" spans="2:16" x14ac:dyDescent="0.3">
      <c r="B61" s="22" t="s">
        <v>22</v>
      </c>
      <c r="C61" s="3" t="e">
        <f>COUNTIF(C17:C51,2)/COUNT(C17:C51)</f>
        <v>#DIV/0!</v>
      </c>
      <c r="D61" s="3" t="e">
        <f t="shared" ref="D61:G61" si="10">COUNTIF(D17:D51,2)/COUNT(D17:D51)</f>
        <v>#DIV/0!</v>
      </c>
      <c r="E61" s="3" t="e">
        <f t="shared" si="10"/>
        <v>#DIV/0!</v>
      </c>
      <c r="F61" s="3" t="e">
        <f t="shared" si="10"/>
        <v>#DIV/0!</v>
      </c>
      <c r="G61" s="7" t="e">
        <f t="shared" si="10"/>
        <v>#DIV/0!</v>
      </c>
      <c r="J61" s="72"/>
    </row>
    <row r="62" spans="2:16" x14ac:dyDescent="0.3">
      <c r="B62" s="73" t="s">
        <v>23</v>
      </c>
      <c r="C62" s="17" t="e">
        <f>COUNTIF(C17:C51,1)/COUNT(C17:C51)</f>
        <v>#DIV/0!</v>
      </c>
      <c r="D62" s="17" t="e">
        <f t="shared" ref="D62:G62" si="11">COUNTIF(D17:D51,1)/COUNT(D17:D51)</f>
        <v>#DIV/0!</v>
      </c>
      <c r="E62" s="17" t="e">
        <f t="shared" si="11"/>
        <v>#DIV/0!</v>
      </c>
      <c r="F62" s="17" t="e">
        <f t="shared" si="11"/>
        <v>#DIV/0!</v>
      </c>
      <c r="G62" s="26" t="e">
        <f t="shared" si="11"/>
        <v>#DIV/0!</v>
      </c>
      <c r="I62" s="74"/>
      <c r="J62" s="74"/>
      <c r="K62" s="74"/>
      <c r="L62" s="74"/>
      <c r="M62" s="74"/>
      <c r="N62" s="74"/>
      <c r="O62" s="74"/>
      <c r="P62" s="74"/>
    </row>
    <row r="63" spans="2:16" ht="15" thickBot="1" x14ac:dyDescent="0.35">
      <c r="B63" s="23" t="s">
        <v>24</v>
      </c>
      <c r="C63" s="4" t="e">
        <f>COUNTIF(C17:C51,0)/COUNT(C17:C51)</f>
        <v>#DIV/0!</v>
      </c>
      <c r="D63" s="4" t="e">
        <f t="shared" ref="D63:G63" si="12">COUNTIF(D17:D51,0)/COUNT(D17:D51)</f>
        <v>#DIV/0!</v>
      </c>
      <c r="E63" s="4" t="e">
        <f t="shared" si="12"/>
        <v>#DIV/0!</v>
      </c>
      <c r="F63" s="4" t="e">
        <f t="shared" si="12"/>
        <v>#DIV/0!</v>
      </c>
      <c r="G63" s="8" t="e">
        <f t="shared" si="12"/>
        <v>#DIV/0!</v>
      </c>
      <c r="J63" s="74"/>
      <c r="K63" s="74"/>
      <c r="L63" s="74"/>
      <c r="M63" s="74"/>
      <c r="N63" s="74"/>
      <c r="O63" s="74"/>
      <c r="P63" s="74"/>
    </row>
    <row r="64" spans="2:16" ht="15" thickBot="1" x14ac:dyDescent="0.35">
      <c r="B64" s="62" t="s">
        <v>27</v>
      </c>
      <c r="C64" s="63" t="e">
        <f>SUM(C55:C58)</f>
        <v>#DIV/0!</v>
      </c>
      <c r="D64" s="63" t="e">
        <f t="shared" ref="D64:G64" si="13">SUM(D55:D58)</f>
        <v>#DIV/0!</v>
      </c>
      <c r="E64" s="63" t="e">
        <f t="shared" si="13"/>
        <v>#DIV/0!</v>
      </c>
      <c r="F64" s="63" t="e">
        <f t="shared" si="13"/>
        <v>#DIV/0!</v>
      </c>
      <c r="G64" s="66" t="e">
        <f t="shared" si="13"/>
        <v>#DIV/0!</v>
      </c>
      <c r="I64" s="74"/>
      <c r="J64" s="74"/>
      <c r="K64" s="74"/>
      <c r="L64" s="74"/>
      <c r="M64" s="74"/>
      <c r="N64" s="74"/>
      <c r="O64" s="74"/>
      <c r="P64" s="74"/>
    </row>
    <row r="65" spans="2:16" x14ac:dyDescent="0.3">
      <c r="B65" s="64" t="s">
        <v>26</v>
      </c>
      <c r="C65" s="65" t="e">
        <f>SUM(C59:C63)</f>
        <v>#DIV/0!</v>
      </c>
      <c r="D65" s="65" t="e">
        <f>SUM(D59:D63)</f>
        <v>#DIV/0!</v>
      </c>
      <c r="E65" s="65" t="e">
        <f t="shared" ref="E65:G65" si="14">SUM(E59:E63)</f>
        <v>#DIV/0!</v>
      </c>
      <c r="F65" s="65" t="e">
        <f t="shared" si="14"/>
        <v>#DIV/0!</v>
      </c>
      <c r="G65" s="67" t="e">
        <f t="shared" si="14"/>
        <v>#DIV/0!</v>
      </c>
      <c r="I65" s="74"/>
      <c r="J65" s="78"/>
      <c r="K65" s="74"/>
      <c r="L65" s="74"/>
      <c r="M65" s="74"/>
      <c r="N65" s="74"/>
      <c r="O65" s="74"/>
      <c r="P65" s="74"/>
    </row>
    <row r="66" spans="2:16" ht="15" thickBot="1" x14ac:dyDescent="0.35">
      <c r="B66" s="75" t="s">
        <v>12</v>
      </c>
      <c r="C66" s="76" t="e">
        <f t="shared" ref="C66:G66" si="15">SUM(C55:C63)</f>
        <v>#DIV/0!</v>
      </c>
      <c r="D66" s="76" t="e">
        <f t="shared" si="15"/>
        <v>#DIV/0!</v>
      </c>
      <c r="E66" s="76" t="e">
        <f t="shared" si="15"/>
        <v>#DIV/0!</v>
      </c>
      <c r="F66" s="76" t="e">
        <f t="shared" si="15"/>
        <v>#DIV/0!</v>
      </c>
      <c r="G66" s="77" t="e">
        <f t="shared" si="15"/>
        <v>#DIV/0!</v>
      </c>
      <c r="I66" s="74"/>
      <c r="J66" s="74"/>
      <c r="K66" s="74"/>
      <c r="L66" s="74"/>
      <c r="M66" s="74"/>
      <c r="N66" s="74"/>
      <c r="O66" s="74"/>
      <c r="P66" s="74"/>
    </row>
    <row r="67" spans="2:16" ht="15" thickBot="1" x14ac:dyDescent="0.35">
      <c r="B67" s="79" t="s">
        <v>45</v>
      </c>
      <c r="C67" s="80" t="str">
        <f>IFERROR(IF(C64&gt;=69.5%,"si","no"),"--")</f>
        <v>--</v>
      </c>
      <c r="D67" s="80" t="str">
        <f>IFERROR(IF(D64&gt;=69.5%,"si","no"),"--")</f>
        <v>--</v>
      </c>
      <c r="E67" s="80" t="str">
        <f t="shared" ref="E67:G67" si="16">IFERROR(IF(E64&gt;=69.5%,"si","no"),"--")</f>
        <v>--</v>
      </c>
      <c r="F67" s="80" t="str">
        <f t="shared" si="16"/>
        <v>--</v>
      </c>
      <c r="G67" s="80" t="str">
        <f t="shared" si="16"/>
        <v>--</v>
      </c>
      <c r="H67" s="72"/>
      <c r="J67" s="72"/>
    </row>
    <row r="68" spans="2:16" ht="15" thickBot="1" x14ac:dyDescent="0.35">
      <c r="B68" s="71"/>
      <c r="C68" s="72"/>
      <c r="D68" s="72"/>
      <c r="E68" s="72"/>
      <c r="F68" s="72"/>
      <c r="G68" s="72"/>
      <c r="H68" s="72"/>
      <c r="J68" s="72"/>
    </row>
    <row r="69" spans="2:16" ht="15" thickBot="1" x14ac:dyDescent="0.35">
      <c r="B69" s="71"/>
      <c r="C69" s="72"/>
      <c r="D69" s="72"/>
      <c r="E69" s="81" t="s">
        <v>44</v>
      </c>
      <c r="F69" s="82"/>
      <c r="G69" s="82"/>
      <c r="H69" s="82"/>
      <c r="I69" s="82"/>
      <c r="J69" s="82"/>
      <c r="K69" s="82"/>
      <c r="L69" s="82"/>
      <c r="M69" s="82"/>
      <c r="N69" s="83"/>
    </row>
    <row r="70" spans="2:16" x14ac:dyDescent="0.3">
      <c r="B70" s="71"/>
      <c r="C70" s="72"/>
      <c r="D70" s="72"/>
      <c r="E70" s="84" t="s">
        <v>42</v>
      </c>
      <c r="F70" s="85"/>
      <c r="G70" s="85"/>
      <c r="H70" s="85"/>
      <c r="I70" s="85"/>
      <c r="J70" s="85"/>
      <c r="K70" s="85"/>
      <c r="L70" s="85"/>
      <c r="M70" s="85"/>
      <c r="N70" s="86"/>
    </row>
    <row r="71" spans="2:16" ht="16.2" customHeight="1" x14ac:dyDescent="0.3">
      <c r="B71" s="71"/>
      <c r="C71" s="72"/>
      <c r="D71" s="72"/>
      <c r="E71" s="87" t="e">
        <f>COUNTIF(C67:G67,"si")/(COUNTIF(C67:G67,"si")+COUNTIF(C67:G67,"no"))</f>
        <v>#DIV/0!</v>
      </c>
      <c r="F71" s="88"/>
      <c r="G71" s="88"/>
      <c r="H71" s="88"/>
      <c r="I71" s="88"/>
      <c r="J71" s="88"/>
      <c r="K71" s="88"/>
      <c r="L71" s="88"/>
      <c r="M71" s="88"/>
      <c r="N71" s="89"/>
    </row>
    <row r="72" spans="2:16" ht="12" customHeight="1" x14ac:dyDescent="0.3">
      <c r="B72" s="71"/>
      <c r="C72" s="72"/>
      <c r="D72" s="72"/>
      <c r="E72" s="90" t="s">
        <v>43</v>
      </c>
      <c r="F72" s="91"/>
      <c r="G72" s="91"/>
      <c r="H72" s="91"/>
      <c r="I72" s="91"/>
      <c r="J72" s="91"/>
      <c r="K72" s="91"/>
      <c r="L72" s="91"/>
      <c r="M72" s="91"/>
      <c r="N72" s="92"/>
    </row>
    <row r="73" spans="2:16" x14ac:dyDescent="0.3">
      <c r="B73" s="71"/>
      <c r="C73" s="72"/>
      <c r="D73" s="72"/>
      <c r="E73" s="93" t="str">
        <f>IF(C67="si",J54,IF(D67="si",J55,IF(E67="si",J56,IF(F67="si",J57,IF(G67="si",J58,"--")))))</f>
        <v>--</v>
      </c>
      <c r="F73" s="94"/>
      <c r="G73" s="94" t="str">
        <f>IF(IF(D67="si",J55,IF(E67="si",J56,IF(F67="si",J57,IF(G67="si",J58,"--"))))&lt;&gt;E73,IF(D67="si",J55,IF(E67="si",J56,IF(F67="si",J57,IF(G67="si",J58,"--")))),IF(IF(E67="si",J56,IF(F67="si",J57,IF(G67="si",J58,"--")))&lt;&gt;E73,IF(E67="si",J56,IF(F67="si",J57,IF(G67="si",J58,"--"))),IF(IF(F67="si",J57,IF(G67="si",J58,"--"))&lt;&gt;E73,IF(F67="si",J57,IF(G67="si",J58,"--")),IF(IF(G67="si",J58,"--")&lt;&gt;E73,IF(G67="si",J58,"--"),"--"))))</f>
        <v>--</v>
      </c>
      <c r="H73" s="94"/>
      <c r="I73" s="94" t="str">
        <f>IF(AND(IF(E67="si",J56,IF(F67="si",J57,IF(G67="si",J58,"--")))&lt;&gt;E73,IF(E67="si",J56,IF(F67="si",J57,IF(G67="si",J58,"--")))&lt;&gt;G73),
IF(E67="si",J56,IF(F67="si",J57,IF(G67="si",J58,"--"))),IF(AND(IF(F67="si",J57,IF(G67="si",J58,"--"))&lt;&gt;E73,IF(F67="si",J57,IF(G67="si",J58,"--"))&lt;&gt;G73),IF(F67="si",J57,IF(G67="si",J58,"--")),
IF(AND(IF(G67="si",J58,"--")&lt;&gt;E73,IF(G67="si",J58,"--")&lt;&gt;G73),
IF(G67="si",J58,"--"),"--")
))</f>
        <v>--</v>
      </c>
      <c r="J73" s="94"/>
      <c r="K73" s="94" t="str">
        <f>IF(AND(IF(F67="si",J57,IF(G67="si",J58,"--"))&lt;&gt;E73,IF(F67="si",J57,IF(G67="si",J58,"--"))&lt;&gt;G73,IF(F67="si",J57,IF(G67="si",J58,"--"))&lt;&gt;I73),IF(F67="si",J57,IF(G67="si",J58,"--")),IF(AND(IF(G67="si",J58,"--")&lt;&gt;E73,IF(G67="si",J58,"--")&lt;&gt;G73,IF(G67="si",J58,"--")&lt;&gt;I73),IF(G67="si",J58,"--"),"--"))</f>
        <v>--</v>
      </c>
      <c r="L73" s="94"/>
      <c r="M73" s="95" t="str">
        <f>IF(AND(IF(G67="si",J58,"--")&lt;&gt;E73,IF(G67="si",J58,"--")&lt;&gt;G73,IF(G67="si",J58,"--")&lt;&gt;I73,IF(G67="si",J58,"--")&lt;&gt;K73),IF(G67="si",J58,"--"),"--")</f>
        <v>--</v>
      </c>
      <c r="N73" s="96"/>
    </row>
    <row r="74" spans="2:16" ht="16.2" customHeight="1" x14ac:dyDescent="0.3">
      <c r="B74" s="71"/>
      <c r="C74" s="72"/>
      <c r="D74" s="72"/>
      <c r="E74" s="93"/>
      <c r="F74" s="94"/>
      <c r="G74" s="94"/>
      <c r="H74" s="94"/>
      <c r="I74" s="94"/>
      <c r="J74" s="94"/>
      <c r="K74" s="94"/>
      <c r="L74" s="94"/>
      <c r="M74" s="95"/>
      <c r="N74" s="96"/>
    </row>
    <row r="75" spans="2:16" ht="24.6" customHeight="1" x14ac:dyDescent="0.3">
      <c r="B75" s="71"/>
      <c r="C75" s="72"/>
      <c r="D75" s="72"/>
      <c r="E75" s="93"/>
      <c r="F75" s="94"/>
      <c r="G75" s="94"/>
      <c r="H75" s="94"/>
      <c r="I75" s="94"/>
      <c r="J75" s="94"/>
      <c r="K75" s="94"/>
      <c r="L75" s="94"/>
      <c r="M75" s="95"/>
      <c r="N75" s="96"/>
    </row>
    <row r="76" spans="2:16" x14ac:dyDescent="0.3">
      <c r="B76" s="71"/>
      <c r="C76" s="72"/>
      <c r="D76" s="72"/>
      <c r="E76" s="90" t="s">
        <v>46</v>
      </c>
      <c r="F76" s="91"/>
      <c r="G76" s="91"/>
      <c r="H76" s="91"/>
      <c r="I76" s="91"/>
      <c r="J76" s="91"/>
      <c r="K76" s="91"/>
      <c r="L76" s="91"/>
      <c r="M76" s="91"/>
      <c r="N76" s="92"/>
    </row>
    <row r="77" spans="2:16" ht="20.399999999999999" customHeight="1" x14ac:dyDescent="0.3">
      <c r="B77" s="71"/>
      <c r="C77" s="72"/>
      <c r="D77" s="72"/>
      <c r="E77" s="93" t="str">
        <f>IF(C67="no",J54,IF(D67="no",J55,IF(E67="no",J56,IF(F67="no",J57,IF(G67="no",J58,"--")))))</f>
        <v>--</v>
      </c>
      <c r="F77" s="94"/>
      <c r="G77" s="94" t="str">
        <f>IF(IF(D67="no",J55,IF(E67="no",J56,IF(F67="no",J57,IF(G67="no",J58,"--"))))&lt;&gt;E77,IF(D67="no",J55,IF(E67="no",J56,IF(F67="no",J57,IF(G67="no",J58,"--")))),IF(IF(E67="no",J56,IF(F67="no",J57,IF(G67="no",J58,"--")))&lt;&gt;E77,IF(E67="no",J56,IF(F67="no",J57,IF(G67="no",J58,"--"))),IF(IF(F67="no",J57,IF(G67="no",J58,"--"))&lt;&gt;E77,IF(F67="no",J57,IF(G67="no",J58,"--")),IF(IF(G67="no",J58,"--")&lt;&gt;E77,IF(G67="no",J58,"--"),"--"))))</f>
        <v>--</v>
      </c>
      <c r="H77" s="94"/>
      <c r="I77" s="94" t="str">
        <f>IF(AND(IF(E67="no",J56,IF(F67="no",J57,IF(G67="no",J58,"--")))&lt;&gt;E77,IF(E67="no",J56,IF(F67="no",J57,IF(G67="no",J58,"--")))&lt;&gt;G77),
IF(E67="no",J56,IF(F67="no",J57,IF(G67="no",J58,"--"))),IF(AND(IF(F67="no",J57,IF(G67="no",J58,"--"))&lt;&gt;E77,IF(F67="no",J57,IF(G67="no",J58,"--"))&lt;&gt;G77),IF(F67="no",J57,IF(G67="no",J58,"--")),
IF(AND(IF(G67="no",J58,"--")&lt;&gt;E77,IF(G67="no",J58,"--")&lt;&gt;G77),
IF(G67="no",J58,"--"),"--")
))</f>
        <v>--</v>
      </c>
      <c r="J77" s="94"/>
      <c r="K77" s="94" t="str">
        <f>IF(AND(IF(F67="no",J57,IF(G67="no",J58,"--"))&lt;&gt;E77,IF(F67="no",J57,IF(G67="no",J58,"--"))&lt;&gt;G77,IF(F67="no",J57,IF(G67="no",J58,"--"))&lt;&gt;I77),IF(F67="no",J57,IF(G67="no",J58,"--")),IF(AND(IF(G67="no",J58,"--")&lt;&gt;E77,IF(G67="no",J58,"--")&lt;&gt;G77,IF(G67="no",J58,"--")&lt;&gt;I77),IF(G67="no",J58,"--"),"--"))</f>
        <v>--</v>
      </c>
      <c r="L77" s="94"/>
      <c r="M77" s="94" t="str">
        <f>IF(AND(IF(G67="no",J58,"--")&lt;&gt;E77,IF(G67="no",J58,"--")&lt;&gt;G77,IF(G67="no",J58,"--")&lt;&gt;I77,IF(G67="no",J58,"--")&lt;&gt;K77),IF(G67="no",J58,"--"),"--")</f>
        <v>--</v>
      </c>
      <c r="N77" s="103"/>
    </row>
    <row r="78" spans="2:16" x14ac:dyDescent="0.3">
      <c r="B78" s="71"/>
      <c r="C78" s="72"/>
      <c r="D78" s="72"/>
      <c r="E78" s="93"/>
      <c r="F78" s="94"/>
      <c r="G78" s="94"/>
      <c r="H78" s="94"/>
      <c r="I78" s="94"/>
      <c r="J78" s="94"/>
      <c r="K78" s="94"/>
      <c r="L78" s="94"/>
      <c r="M78" s="94"/>
      <c r="N78" s="103"/>
    </row>
    <row r="79" spans="2:16" ht="20.399999999999999" customHeight="1" x14ac:dyDescent="0.3">
      <c r="B79" s="71"/>
      <c r="C79" s="72"/>
      <c r="D79" s="72"/>
      <c r="E79" s="93"/>
      <c r="F79" s="94"/>
      <c r="G79" s="94"/>
      <c r="H79" s="94"/>
      <c r="I79" s="94"/>
      <c r="J79" s="94"/>
      <c r="K79" s="94"/>
      <c r="L79" s="94"/>
      <c r="M79" s="94"/>
      <c r="N79" s="103"/>
    </row>
    <row r="80" spans="2:16" x14ac:dyDescent="0.3">
      <c r="B80" s="71"/>
      <c r="C80" s="72"/>
      <c r="D80" s="72"/>
      <c r="E80" s="90" t="s">
        <v>47</v>
      </c>
      <c r="F80" s="91"/>
      <c r="G80" s="91"/>
      <c r="H80" s="91"/>
      <c r="I80" s="91"/>
      <c r="J80" s="91"/>
      <c r="K80" s="91"/>
      <c r="L80" s="91"/>
      <c r="M80" s="91"/>
      <c r="N80" s="92"/>
    </row>
    <row r="81" spans="2:14" x14ac:dyDescent="0.3">
      <c r="B81" s="71"/>
      <c r="C81" s="72"/>
      <c r="D81" s="72"/>
      <c r="E81" s="97" t="s">
        <v>50</v>
      </c>
      <c r="F81" s="98"/>
      <c r="G81" s="98"/>
      <c r="H81" s="98"/>
      <c r="I81" s="98"/>
      <c r="J81" s="98"/>
      <c r="K81" s="98"/>
      <c r="L81" s="98"/>
      <c r="M81" s="98"/>
      <c r="N81" s="99"/>
    </row>
    <row r="82" spans="2:14" x14ac:dyDescent="0.3">
      <c r="B82" s="71"/>
      <c r="C82" s="72"/>
      <c r="D82" s="72"/>
      <c r="E82" s="97"/>
      <c r="F82" s="98"/>
      <c r="G82" s="98"/>
      <c r="H82" s="98"/>
      <c r="I82" s="98"/>
      <c r="J82" s="98"/>
      <c r="K82" s="98"/>
      <c r="L82" s="98"/>
      <c r="M82" s="98"/>
      <c r="N82" s="99"/>
    </row>
    <row r="83" spans="2:14" x14ac:dyDescent="0.3">
      <c r="B83" s="71"/>
      <c r="C83" s="72"/>
      <c r="D83" s="72"/>
      <c r="E83" s="97"/>
      <c r="F83" s="98"/>
      <c r="G83" s="98"/>
      <c r="H83" s="98"/>
      <c r="I83" s="98"/>
      <c r="J83" s="98"/>
      <c r="K83" s="98"/>
      <c r="L83" s="98"/>
      <c r="M83" s="98"/>
      <c r="N83" s="99"/>
    </row>
    <row r="84" spans="2:14" x14ac:dyDescent="0.3">
      <c r="B84" s="71"/>
      <c r="C84" s="72"/>
      <c r="D84" s="72"/>
      <c r="E84" s="97"/>
      <c r="F84" s="98"/>
      <c r="G84" s="98"/>
      <c r="H84" s="98"/>
      <c r="I84" s="98"/>
      <c r="J84" s="98"/>
      <c r="K84" s="98"/>
      <c r="L84" s="98"/>
      <c r="M84" s="98"/>
      <c r="N84" s="99"/>
    </row>
    <row r="85" spans="2:14" ht="15" thickBot="1" x14ac:dyDescent="0.35">
      <c r="B85" s="71"/>
      <c r="C85" s="72"/>
      <c r="D85" s="72"/>
      <c r="E85" s="100"/>
      <c r="F85" s="101"/>
      <c r="G85" s="101"/>
      <c r="H85" s="101"/>
      <c r="I85" s="101"/>
      <c r="J85" s="101"/>
      <c r="K85" s="101"/>
      <c r="L85" s="101"/>
      <c r="M85" s="101"/>
      <c r="N85" s="102"/>
    </row>
    <row r="124" spans="6:9" x14ac:dyDescent="0.3">
      <c r="I124" s="1"/>
    </row>
    <row r="125" spans="6:9" x14ac:dyDescent="0.3">
      <c r="F125"/>
    </row>
  </sheetData>
  <mergeCells count="37">
    <mergeCell ref="J55:O55"/>
    <mergeCell ref="J57:O57"/>
    <mergeCell ref="J58:O58"/>
    <mergeCell ref="J59:O59"/>
    <mergeCell ref="J56:O56"/>
    <mergeCell ref="I53:O53"/>
    <mergeCell ref="J2:L4"/>
    <mergeCell ref="J54:O54"/>
    <mergeCell ref="B2:H2"/>
    <mergeCell ref="C3:H3"/>
    <mergeCell ref="C4:H4"/>
    <mergeCell ref="C5:H5"/>
    <mergeCell ref="C6:H6"/>
    <mergeCell ref="C7:H7"/>
    <mergeCell ref="B9:H9"/>
    <mergeCell ref="B10:H10"/>
    <mergeCell ref="B11:H12"/>
    <mergeCell ref="B13:H13"/>
    <mergeCell ref="B14:H14"/>
    <mergeCell ref="C53:G53"/>
    <mergeCell ref="E80:N80"/>
    <mergeCell ref="E81:N85"/>
    <mergeCell ref="E77:F79"/>
    <mergeCell ref="I77:J79"/>
    <mergeCell ref="G77:H79"/>
    <mergeCell ref="K77:L79"/>
    <mergeCell ref="M77:N79"/>
    <mergeCell ref="E69:N69"/>
    <mergeCell ref="E70:N70"/>
    <mergeCell ref="E71:N71"/>
    <mergeCell ref="E72:N72"/>
    <mergeCell ref="E76:N76"/>
    <mergeCell ref="E73:F75"/>
    <mergeCell ref="G73:H75"/>
    <mergeCell ref="I73:J75"/>
    <mergeCell ref="K73:L75"/>
    <mergeCell ref="M73:N75"/>
  </mergeCells>
  <pageMargins left="0.7" right="0.7" top="0.75" bottom="0.75" header="0.3" footer="0.3"/>
  <pageSetup orientation="portrait" horizontalDpi="300" verticalDpi="300" r:id="rId1"/>
  <rowBreaks count="1" manualBreakCount="1">
    <brk id="6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4"/>
  <sheetViews>
    <sheetView topLeftCell="A43" zoomScale="110" zoomScaleNormal="110" workbookViewId="0">
      <selection activeCell="D49" sqref="D48:G49"/>
    </sheetView>
  </sheetViews>
  <sheetFormatPr defaultRowHeight="14.4" x14ac:dyDescent="0.3"/>
  <cols>
    <col min="1" max="1" width="4.88671875" customWidth="1"/>
    <col min="2" max="2" width="15.88671875" customWidth="1"/>
    <col min="3" max="3" width="13.21875" customWidth="1"/>
    <col min="4" max="4" width="11.88671875" customWidth="1"/>
    <col min="5" max="5" width="12.88671875" customWidth="1"/>
    <col min="7" max="7" width="12.5546875" customWidth="1"/>
    <col min="8" max="8" width="12.44140625" customWidth="1"/>
    <col min="9" max="9" width="9.109375" customWidth="1"/>
    <col min="10" max="10" width="11.88671875" customWidth="1"/>
    <col min="11" max="11" width="14.21875" customWidth="1"/>
    <col min="12" max="12" width="13.6640625" customWidth="1"/>
  </cols>
  <sheetData>
    <row r="1" spans="1:16" ht="15" thickBot="1" x14ac:dyDescent="0.35">
      <c r="F1" s="1"/>
    </row>
    <row r="2" spans="1:16" ht="18" thickBot="1" x14ac:dyDescent="0.35">
      <c r="B2" s="115" t="s">
        <v>41</v>
      </c>
      <c r="C2" s="116"/>
      <c r="D2" s="116"/>
      <c r="E2" s="116"/>
      <c r="F2" s="116"/>
      <c r="G2" s="116"/>
      <c r="H2" s="117"/>
      <c r="J2" s="104" t="s">
        <v>28</v>
      </c>
      <c r="K2" s="105"/>
      <c r="L2" s="106"/>
    </row>
    <row r="3" spans="1:16" x14ac:dyDescent="0.3">
      <c r="B3" s="58" t="s">
        <v>1</v>
      </c>
      <c r="C3" s="118"/>
      <c r="D3" s="119"/>
      <c r="E3" s="119"/>
      <c r="F3" s="119"/>
      <c r="G3" s="119"/>
      <c r="H3" s="120"/>
      <c r="J3" s="107"/>
      <c r="K3" s="108"/>
      <c r="L3" s="109"/>
    </row>
    <row r="4" spans="1:16" ht="15" thickBot="1" x14ac:dyDescent="0.35">
      <c r="B4" s="59" t="s">
        <v>4</v>
      </c>
      <c r="C4" s="121"/>
      <c r="D4" s="122"/>
      <c r="E4" s="122"/>
      <c r="F4" s="122"/>
      <c r="G4" s="122"/>
      <c r="H4" s="123"/>
      <c r="J4" s="110"/>
      <c r="K4" s="111"/>
      <c r="L4" s="112"/>
    </row>
    <row r="5" spans="1:16" x14ac:dyDescent="0.3">
      <c r="B5" s="60" t="s">
        <v>3</v>
      </c>
      <c r="C5" s="124"/>
      <c r="D5" s="124"/>
      <c r="E5" s="124"/>
      <c r="F5" s="124"/>
      <c r="G5" s="124"/>
      <c r="H5" s="125"/>
    </row>
    <row r="6" spans="1:16" x14ac:dyDescent="0.3">
      <c r="B6" s="59" t="s">
        <v>2</v>
      </c>
      <c r="C6" s="122"/>
      <c r="D6" s="122"/>
      <c r="E6" s="122"/>
      <c r="F6" s="122"/>
      <c r="G6" s="122"/>
      <c r="H6" s="123"/>
    </row>
    <row r="7" spans="1:16" ht="15" thickBot="1" x14ac:dyDescent="0.35">
      <c r="B7" s="61" t="s">
        <v>39</v>
      </c>
      <c r="C7" s="126" t="s">
        <v>49</v>
      </c>
      <c r="D7" s="127"/>
      <c r="E7" s="127"/>
      <c r="F7" s="127"/>
      <c r="G7" s="127"/>
      <c r="H7" s="128"/>
    </row>
    <row r="8" spans="1:16" ht="15" thickBot="1" x14ac:dyDescent="0.35">
      <c r="F8" s="1"/>
    </row>
    <row r="9" spans="1:16" ht="27" customHeight="1" thickBot="1" x14ac:dyDescent="0.35">
      <c r="B9" s="129" t="s">
        <v>25</v>
      </c>
      <c r="C9" s="130"/>
      <c r="D9" s="130"/>
      <c r="E9" s="130"/>
      <c r="F9" s="130"/>
      <c r="G9" s="130"/>
      <c r="H9" s="131"/>
    </row>
    <row r="10" spans="1:16" x14ac:dyDescent="0.3">
      <c r="B10" s="132" t="s">
        <v>35</v>
      </c>
      <c r="C10" s="133"/>
      <c r="D10" s="133"/>
      <c r="E10" s="133"/>
      <c r="F10" s="133"/>
      <c r="G10" s="133"/>
      <c r="H10" s="134"/>
    </row>
    <row r="11" spans="1:16" x14ac:dyDescent="0.3">
      <c r="B11" s="135" t="s">
        <v>36</v>
      </c>
      <c r="C11" s="136"/>
      <c r="D11" s="136"/>
      <c r="E11" s="136"/>
      <c r="F11" s="136"/>
      <c r="G11" s="136"/>
      <c r="H11" s="137"/>
    </row>
    <row r="12" spans="1:16" ht="10.8" customHeight="1" x14ac:dyDescent="0.3">
      <c r="B12" s="135"/>
      <c r="C12" s="136"/>
      <c r="D12" s="136"/>
      <c r="E12" s="136"/>
      <c r="F12" s="136"/>
      <c r="G12" s="136"/>
      <c r="H12" s="137"/>
    </row>
    <row r="13" spans="1:16" x14ac:dyDescent="0.3">
      <c r="B13" s="138" t="s">
        <v>37</v>
      </c>
      <c r="C13" s="139"/>
      <c r="D13" s="139"/>
      <c r="E13" s="139"/>
      <c r="F13" s="139"/>
      <c r="G13" s="139"/>
      <c r="H13" s="140"/>
    </row>
    <row r="14" spans="1:16" ht="15" thickBot="1" x14ac:dyDescent="0.35">
      <c r="A14" s="9"/>
      <c r="B14" s="141" t="s">
        <v>38</v>
      </c>
      <c r="C14" s="142"/>
      <c r="D14" s="142"/>
      <c r="E14" s="142"/>
      <c r="F14" s="142"/>
      <c r="G14" s="142"/>
      <c r="H14" s="143"/>
      <c r="I14" s="9"/>
      <c r="J14" s="9"/>
      <c r="K14" s="9"/>
      <c r="L14" s="9"/>
      <c r="M14" s="9"/>
      <c r="N14" s="9"/>
      <c r="O14" s="9"/>
      <c r="P14" s="9"/>
    </row>
    <row r="15" spans="1:16" ht="15" thickBot="1" x14ac:dyDescent="0.35">
      <c r="A15" s="9"/>
      <c r="B15" s="2"/>
      <c r="F15" s="1"/>
      <c r="I15" s="9"/>
      <c r="J15" s="9"/>
      <c r="K15" s="9"/>
      <c r="L15" s="9"/>
      <c r="M15" s="9"/>
      <c r="N15" s="9"/>
      <c r="O15" s="9"/>
      <c r="P15" s="9"/>
    </row>
    <row r="16" spans="1:16" ht="29.4" thickBot="1" x14ac:dyDescent="0.35">
      <c r="B16" s="54" t="s">
        <v>0</v>
      </c>
      <c r="C16" s="39" t="s">
        <v>5</v>
      </c>
      <c r="D16" s="27" t="s">
        <v>6</v>
      </c>
      <c r="E16" s="27" t="s">
        <v>7</v>
      </c>
      <c r="F16" s="27" t="s">
        <v>8</v>
      </c>
      <c r="G16" s="27" t="s">
        <v>9</v>
      </c>
      <c r="H16" s="51" t="s">
        <v>13</v>
      </c>
      <c r="I16" s="52" t="s">
        <v>14</v>
      </c>
      <c r="J16" s="53" t="s">
        <v>15</v>
      </c>
    </row>
    <row r="17" spans="2:10" x14ac:dyDescent="0.3">
      <c r="B17" s="45">
        <v>1</v>
      </c>
      <c r="C17" s="40"/>
      <c r="D17" s="28"/>
      <c r="E17" s="28"/>
      <c r="F17" s="28"/>
      <c r="G17" s="28"/>
      <c r="H17" s="48">
        <f t="shared" ref="H17:H51" si="0">SUM(C17:G17)</f>
        <v>0</v>
      </c>
      <c r="I17" s="32" t="e">
        <f t="shared" ref="I17:I51" si="1">AVERAGE(C17:G17)</f>
        <v>#DIV/0!</v>
      </c>
      <c r="J17" s="34" t="e">
        <f>I17/8</f>
        <v>#DIV/0!</v>
      </c>
    </row>
    <row r="18" spans="2:10" x14ac:dyDescent="0.3">
      <c r="B18" s="46">
        <v>2</v>
      </c>
      <c r="C18" s="41"/>
      <c r="D18" s="31"/>
      <c r="E18" s="31"/>
      <c r="F18" s="31"/>
      <c r="G18" s="30"/>
      <c r="H18" s="49">
        <f t="shared" si="0"/>
        <v>0</v>
      </c>
      <c r="I18" s="33" t="e">
        <f t="shared" si="1"/>
        <v>#DIV/0!</v>
      </c>
      <c r="J18" s="35" t="e">
        <f>I18/8</f>
        <v>#DIV/0!</v>
      </c>
    </row>
    <row r="19" spans="2:10" x14ac:dyDescent="0.3">
      <c r="B19" s="45">
        <v>3</v>
      </c>
      <c r="C19" s="40"/>
      <c r="D19" s="29"/>
      <c r="E19" s="29"/>
      <c r="F19" s="29"/>
      <c r="G19" s="28"/>
      <c r="H19" s="48">
        <f t="shared" si="0"/>
        <v>0</v>
      </c>
      <c r="I19" s="32" t="e">
        <f t="shared" si="1"/>
        <v>#DIV/0!</v>
      </c>
      <c r="J19" s="34" t="e">
        <f>I19/8</f>
        <v>#DIV/0!</v>
      </c>
    </row>
    <row r="20" spans="2:10" x14ac:dyDescent="0.3">
      <c r="B20" s="46">
        <v>4</v>
      </c>
      <c r="C20" s="41"/>
      <c r="D20" s="31"/>
      <c r="E20" s="31"/>
      <c r="F20" s="31"/>
      <c r="G20" s="30"/>
      <c r="H20" s="49">
        <f t="shared" si="0"/>
        <v>0</v>
      </c>
      <c r="I20" s="33" t="e">
        <f t="shared" si="1"/>
        <v>#DIV/0!</v>
      </c>
      <c r="J20" s="35" t="e">
        <f t="shared" ref="J20:J51" si="2">I20/8</f>
        <v>#DIV/0!</v>
      </c>
    </row>
    <row r="21" spans="2:10" x14ac:dyDescent="0.3">
      <c r="B21" s="45">
        <v>5</v>
      </c>
      <c r="C21" s="40"/>
      <c r="D21" s="29"/>
      <c r="E21" s="29"/>
      <c r="F21" s="29"/>
      <c r="G21" s="29"/>
      <c r="H21" s="48">
        <f t="shared" si="0"/>
        <v>0</v>
      </c>
      <c r="I21" s="32" t="e">
        <f t="shared" si="1"/>
        <v>#DIV/0!</v>
      </c>
      <c r="J21" s="34" t="e">
        <f t="shared" si="2"/>
        <v>#DIV/0!</v>
      </c>
    </row>
    <row r="22" spans="2:10" x14ac:dyDescent="0.3">
      <c r="B22" s="46">
        <v>6</v>
      </c>
      <c r="C22" s="42"/>
      <c r="D22" s="31"/>
      <c r="E22" s="31"/>
      <c r="F22" s="31"/>
      <c r="G22" s="31"/>
      <c r="H22" s="49">
        <f t="shared" si="0"/>
        <v>0</v>
      </c>
      <c r="I22" s="33" t="e">
        <f t="shared" si="1"/>
        <v>#DIV/0!</v>
      </c>
      <c r="J22" s="35" t="e">
        <f t="shared" si="2"/>
        <v>#DIV/0!</v>
      </c>
    </row>
    <row r="23" spans="2:10" x14ac:dyDescent="0.3">
      <c r="B23" s="45">
        <v>7</v>
      </c>
      <c r="C23" s="43"/>
      <c r="D23" s="29"/>
      <c r="E23" s="29"/>
      <c r="F23" s="29"/>
      <c r="G23" s="29"/>
      <c r="H23" s="48">
        <f t="shared" si="0"/>
        <v>0</v>
      </c>
      <c r="I23" s="32" t="e">
        <f t="shared" si="1"/>
        <v>#DIV/0!</v>
      </c>
      <c r="J23" s="34" t="e">
        <f t="shared" si="2"/>
        <v>#DIV/0!</v>
      </c>
    </row>
    <row r="24" spans="2:10" x14ac:dyDescent="0.3">
      <c r="B24" s="46">
        <v>8</v>
      </c>
      <c r="C24" s="42"/>
      <c r="D24" s="31"/>
      <c r="E24" s="31"/>
      <c r="F24" s="31"/>
      <c r="G24" s="31"/>
      <c r="H24" s="49">
        <f t="shared" si="0"/>
        <v>0</v>
      </c>
      <c r="I24" s="33" t="e">
        <f t="shared" si="1"/>
        <v>#DIV/0!</v>
      </c>
      <c r="J24" s="35" t="e">
        <f t="shared" si="2"/>
        <v>#DIV/0!</v>
      </c>
    </row>
    <row r="25" spans="2:10" x14ac:dyDescent="0.3">
      <c r="B25" s="45">
        <v>9</v>
      </c>
      <c r="C25" s="43"/>
      <c r="D25" s="29"/>
      <c r="E25" s="29"/>
      <c r="F25" s="29"/>
      <c r="G25" s="29"/>
      <c r="H25" s="48">
        <f t="shared" si="0"/>
        <v>0</v>
      </c>
      <c r="I25" s="32" t="e">
        <f t="shared" si="1"/>
        <v>#DIV/0!</v>
      </c>
      <c r="J25" s="34" t="e">
        <f t="shared" si="2"/>
        <v>#DIV/0!</v>
      </c>
    </row>
    <row r="26" spans="2:10" x14ac:dyDescent="0.3">
      <c r="B26" s="46">
        <v>10</v>
      </c>
      <c r="C26" s="42"/>
      <c r="D26" s="31"/>
      <c r="E26" s="31"/>
      <c r="F26" s="31"/>
      <c r="G26" s="31"/>
      <c r="H26" s="49">
        <f t="shared" si="0"/>
        <v>0</v>
      </c>
      <c r="I26" s="33" t="e">
        <f t="shared" si="1"/>
        <v>#DIV/0!</v>
      </c>
      <c r="J26" s="35" t="e">
        <f t="shared" si="2"/>
        <v>#DIV/0!</v>
      </c>
    </row>
    <row r="27" spans="2:10" x14ac:dyDescent="0.3">
      <c r="B27" s="45">
        <v>11</v>
      </c>
      <c r="C27" s="43"/>
      <c r="D27" s="29"/>
      <c r="E27" s="29"/>
      <c r="F27" s="29"/>
      <c r="G27" s="29"/>
      <c r="H27" s="48">
        <f t="shared" si="0"/>
        <v>0</v>
      </c>
      <c r="I27" s="32" t="e">
        <f t="shared" si="1"/>
        <v>#DIV/0!</v>
      </c>
      <c r="J27" s="34" t="e">
        <f t="shared" si="2"/>
        <v>#DIV/0!</v>
      </c>
    </row>
    <row r="28" spans="2:10" x14ac:dyDescent="0.3">
      <c r="B28" s="46">
        <v>12</v>
      </c>
      <c r="C28" s="42"/>
      <c r="D28" s="31"/>
      <c r="E28" s="31"/>
      <c r="F28" s="31"/>
      <c r="G28" s="31"/>
      <c r="H28" s="49">
        <f t="shared" si="0"/>
        <v>0</v>
      </c>
      <c r="I28" s="33" t="e">
        <f t="shared" si="1"/>
        <v>#DIV/0!</v>
      </c>
      <c r="J28" s="35" t="e">
        <f t="shared" si="2"/>
        <v>#DIV/0!</v>
      </c>
    </row>
    <row r="29" spans="2:10" x14ac:dyDescent="0.3">
      <c r="B29" s="45">
        <v>13</v>
      </c>
      <c r="C29" s="43"/>
      <c r="D29" s="29"/>
      <c r="E29" s="29"/>
      <c r="F29" s="29"/>
      <c r="G29" s="29"/>
      <c r="H29" s="48">
        <f t="shared" si="0"/>
        <v>0</v>
      </c>
      <c r="I29" s="32" t="e">
        <f t="shared" si="1"/>
        <v>#DIV/0!</v>
      </c>
      <c r="J29" s="34" t="e">
        <f t="shared" si="2"/>
        <v>#DIV/0!</v>
      </c>
    </row>
    <row r="30" spans="2:10" x14ac:dyDescent="0.3">
      <c r="B30" s="46">
        <v>14</v>
      </c>
      <c r="C30" s="42"/>
      <c r="D30" s="31"/>
      <c r="E30" s="31"/>
      <c r="F30" s="31"/>
      <c r="G30" s="31"/>
      <c r="H30" s="49">
        <f t="shared" si="0"/>
        <v>0</v>
      </c>
      <c r="I30" s="33" t="e">
        <f t="shared" si="1"/>
        <v>#DIV/0!</v>
      </c>
      <c r="J30" s="35" t="e">
        <f t="shared" si="2"/>
        <v>#DIV/0!</v>
      </c>
    </row>
    <row r="31" spans="2:10" x14ac:dyDescent="0.3">
      <c r="B31" s="45">
        <v>15</v>
      </c>
      <c r="C31" s="43"/>
      <c r="D31" s="29"/>
      <c r="E31" s="29"/>
      <c r="F31" s="29"/>
      <c r="G31" s="29"/>
      <c r="H31" s="48">
        <f t="shared" si="0"/>
        <v>0</v>
      </c>
      <c r="I31" s="32" t="e">
        <f t="shared" si="1"/>
        <v>#DIV/0!</v>
      </c>
      <c r="J31" s="34" t="e">
        <f t="shared" si="2"/>
        <v>#DIV/0!</v>
      </c>
    </row>
    <row r="32" spans="2:10" x14ac:dyDescent="0.3">
      <c r="B32" s="46">
        <v>16</v>
      </c>
      <c r="C32" s="42"/>
      <c r="D32" s="31"/>
      <c r="E32" s="31"/>
      <c r="F32" s="31"/>
      <c r="G32" s="31"/>
      <c r="H32" s="49">
        <f t="shared" si="0"/>
        <v>0</v>
      </c>
      <c r="I32" s="33" t="e">
        <f t="shared" si="1"/>
        <v>#DIV/0!</v>
      </c>
      <c r="J32" s="35" t="e">
        <f t="shared" si="2"/>
        <v>#DIV/0!</v>
      </c>
    </row>
    <row r="33" spans="2:10" x14ac:dyDescent="0.3">
      <c r="B33" s="45">
        <v>17</v>
      </c>
      <c r="C33" s="43"/>
      <c r="D33" s="29"/>
      <c r="E33" s="29"/>
      <c r="F33" s="29"/>
      <c r="G33" s="29"/>
      <c r="H33" s="48">
        <f t="shared" si="0"/>
        <v>0</v>
      </c>
      <c r="I33" s="32" t="e">
        <f t="shared" si="1"/>
        <v>#DIV/0!</v>
      </c>
      <c r="J33" s="34" t="e">
        <f t="shared" si="2"/>
        <v>#DIV/0!</v>
      </c>
    </row>
    <row r="34" spans="2:10" x14ac:dyDescent="0.3">
      <c r="B34" s="46">
        <v>18</v>
      </c>
      <c r="C34" s="42"/>
      <c r="D34" s="31"/>
      <c r="E34" s="31"/>
      <c r="F34" s="31"/>
      <c r="G34" s="31"/>
      <c r="H34" s="49">
        <f t="shared" si="0"/>
        <v>0</v>
      </c>
      <c r="I34" s="33" t="e">
        <f t="shared" si="1"/>
        <v>#DIV/0!</v>
      </c>
      <c r="J34" s="35" t="e">
        <f t="shared" si="2"/>
        <v>#DIV/0!</v>
      </c>
    </row>
    <row r="35" spans="2:10" x14ac:dyDescent="0.3">
      <c r="B35" s="45">
        <v>19</v>
      </c>
      <c r="C35" s="43"/>
      <c r="D35" s="29"/>
      <c r="E35" s="29"/>
      <c r="F35" s="29"/>
      <c r="G35" s="29"/>
      <c r="H35" s="48">
        <f t="shared" si="0"/>
        <v>0</v>
      </c>
      <c r="I35" s="32" t="e">
        <f t="shared" si="1"/>
        <v>#DIV/0!</v>
      </c>
      <c r="J35" s="34" t="e">
        <f t="shared" si="2"/>
        <v>#DIV/0!</v>
      </c>
    </row>
    <row r="36" spans="2:10" x14ac:dyDescent="0.3">
      <c r="B36" s="46">
        <v>20</v>
      </c>
      <c r="C36" s="42"/>
      <c r="D36" s="31"/>
      <c r="E36" s="31"/>
      <c r="F36" s="31"/>
      <c r="G36" s="31"/>
      <c r="H36" s="49">
        <f t="shared" si="0"/>
        <v>0</v>
      </c>
      <c r="I36" s="33" t="e">
        <f t="shared" si="1"/>
        <v>#DIV/0!</v>
      </c>
      <c r="J36" s="35" t="e">
        <f t="shared" si="2"/>
        <v>#DIV/0!</v>
      </c>
    </row>
    <row r="37" spans="2:10" x14ac:dyDescent="0.3">
      <c r="B37" s="45">
        <v>21</v>
      </c>
      <c r="C37" s="43"/>
      <c r="D37" s="29"/>
      <c r="E37" s="29"/>
      <c r="F37" s="29"/>
      <c r="G37" s="29"/>
      <c r="H37" s="48">
        <f t="shared" si="0"/>
        <v>0</v>
      </c>
      <c r="I37" s="32" t="e">
        <f t="shared" si="1"/>
        <v>#DIV/0!</v>
      </c>
      <c r="J37" s="34" t="e">
        <f t="shared" si="2"/>
        <v>#DIV/0!</v>
      </c>
    </row>
    <row r="38" spans="2:10" x14ac:dyDescent="0.3">
      <c r="B38" s="46">
        <v>22</v>
      </c>
      <c r="C38" s="42"/>
      <c r="D38" s="31"/>
      <c r="E38" s="31"/>
      <c r="F38" s="31"/>
      <c r="G38" s="31"/>
      <c r="H38" s="49">
        <f t="shared" si="0"/>
        <v>0</v>
      </c>
      <c r="I38" s="33" t="e">
        <f t="shared" si="1"/>
        <v>#DIV/0!</v>
      </c>
      <c r="J38" s="35" t="e">
        <f t="shared" si="2"/>
        <v>#DIV/0!</v>
      </c>
    </row>
    <row r="39" spans="2:10" x14ac:dyDescent="0.3">
      <c r="B39" s="45">
        <v>23</v>
      </c>
      <c r="C39" s="43"/>
      <c r="D39" s="29"/>
      <c r="E39" s="29"/>
      <c r="F39" s="29"/>
      <c r="G39" s="29"/>
      <c r="H39" s="48">
        <f t="shared" si="0"/>
        <v>0</v>
      </c>
      <c r="I39" s="32" t="e">
        <f t="shared" si="1"/>
        <v>#DIV/0!</v>
      </c>
      <c r="J39" s="34" t="e">
        <f t="shared" si="2"/>
        <v>#DIV/0!</v>
      </c>
    </row>
    <row r="40" spans="2:10" x14ac:dyDescent="0.3">
      <c r="B40" s="46">
        <v>24</v>
      </c>
      <c r="C40" s="42"/>
      <c r="D40" s="31"/>
      <c r="E40" s="31"/>
      <c r="F40" s="31"/>
      <c r="G40" s="31"/>
      <c r="H40" s="49">
        <f t="shared" si="0"/>
        <v>0</v>
      </c>
      <c r="I40" s="33" t="e">
        <f t="shared" si="1"/>
        <v>#DIV/0!</v>
      </c>
      <c r="J40" s="35" t="e">
        <f t="shared" si="2"/>
        <v>#DIV/0!</v>
      </c>
    </row>
    <row r="41" spans="2:10" x14ac:dyDescent="0.3">
      <c r="B41" s="45">
        <v>25</v>
      </c>
      <c r="C41" s="43"/>
      <c r="D41" s="29"/>
      <c r="E41" s="29"/>
      <c r="F41" s="29"/>
      <c r="G41" s="29"/>
      <c r="H41" s="48">
        <f t="shared" si="0"/>
        <v>0</v>
      </c>
      <c r="I41" s="32" t="e">
        <f t="shared" si="1"/>
        <v>#DIV/0!</v>
      </c>
      <c r="J41" s="34" t="e">
        <f t="shared" si="2"/>
        <v>#DIV/0!</v>
      </c>
    </row>
    <row r="42" spans="2:10" x14ac:dyDescent="0.3">
      <c r="B42" s="46">
        <v>26</v>
      </c>
      <c r="C42" s="42"/>
      <c r="D42" s="31"/>
      <c r="E42" s="31"/>
      <c r="F42" s="31"/>
      <c r="G42" s="31"/>
      <c r="H42" s="49">
        <f t="shared" si="0"/>
        <v>0</v>
      </c>
      <c r="I42" s="33" t="e">
        <f t="shared" si="1"/>
        <v>#DIV/0!</v>
      </c>
      <c r="J42" s="35" t="e">
        <f t="shared" si="2"/>
        <v>#DIV/0!</v>
      </c>
    </row>
    <row r="43" spans="2:10" x14ac:dyDescent="0.3">
      <c r="B43" s="45">
        <v>27</v>
      </c>
      <c r="C43" s="43"/>
      <c r="D43" s="29"/>
      <c r="E43" s="29"/>
      <c r="F43" s="29"/>
      <c r="G43" s="29"/>
      <c r="H43" s="48">
        <f t="shared" si="0"/>
        <v>0</v>
      </c>
      <c r="I43" s="32" t="e">
        <f t="shared" si="1"/>
        <v>#DIV/0!</v>
      </c>
      <c r="J43" s="34" t="e">
        <f t="shared" si="2"/>
        <v>#DIV/0!</v>
      </c>
    </row>
    <row r="44" spans="2:10" x14ac:dyDescent="0.3">
      <c r="B44" s="46">
        <v>28</v>
      </c>
      <c r="C44" s="42"/>
      <c r="D44" s="31"/>
      <c r="E44" s="31"/>
      <c r="F44" s="31"/>
      <c r="G44" s="31"/>
      <c r="H44" s="49">
        <f t="shared" si="0"/>
        <v>0</v>
      </c>
      <c r="I44" s="33" t="e">
        <f t="shared" si="1"/>
        <v>#DIV/0!</v>
      </c>
      <c r="J44" s="35" t="e">
        <f t="shared" si="2"/>
        <v>#DIV/0!</v>
      </c>
    </row>
    <row r="45" spans="2:10" x14ac:dyDescent="0.3">
      <c r="B45" s="45">
        <v>29</v>
      </c>
      <c r="C45" s="43"/>
      <c r="D45" s="29"/>
      <c r="E45" s="29"/>
      <c r="F45" s="29"/>
      <c r="G45" s="29"/>
      <c r="H45" s="48">
        <f t="shared" si="0"/>
        <v>0</v>
      </c>
      <c r="I45" s="32" t="e">
        <f t="shared" si="1"/>
        <v>#DIV/0!</v>
      </c>
      <c r="J45" s="34" t="e">
        <f t="shared" si="2"/>
        <v>#DIV/0!</v>
      </c>
    </row>
    <row r="46" spans="2:10" x14ac:dyDescent="0.3">
      <c r="B46" s="46">
        <v>30</v>
      </c>
      <c r="C46" s="42"/>
      <c r="D46" s="31"/>
      <c r="E46" s="31"/>
      <c r="F46" s="31"/>
      <c r="G46" s="31"/>
      <c r="H46" s="49">
        <f t="shared" si="0"/>
        <v>0</v>
      </c>
      <c r="I46" s="33" t="e">
        <f t="shared" si="1"/>
        <v>#DIV/0!</v>
      </c>
      <c r="J46" s="35" t="e">
        <f t="shared" si="2"/>
        <v>#DIV/0!</v>
      </c>
    </row>
    <row r="47" spans="2:10" x14ac:dyDescent="0.3">
      <c r="B47" s="45">
        <v>31</v>
      </c>
      <c r="C47" s="43"/>
      <c r="D47" s="29"/>
      <c r="E47" s="29"/>
      <c r="F47" s="29"/>
      <c r="G47" s="29"/>
      <c r="H47" s="48">
        <f t="shared" si="0"/>
        <v>0</v>
      </c>
      <c r="I47" s="32" t="e">
        <f t="shared" si="1"/>
        <v>#DIV/0!</v>
      </c>
      <c r="J47" s="34" t="e">
        <f t="shared" si="2"/>
        <v>#DIV/0!</v>
      </c>
    </row>
    <row r="48" spans="2:10" x14ac:dyDescent="0.3">
      <c r="B48" s="46">
        <v>32</v>
      </c>
      <c r="C48" s="42"/>
      <c r="D48" s="31"/>
      <c r="E48" s="31"/>
      <c r="F48" s="31"/>
      <c r="G48" s="31"/>
      <c r="H48" s="49">
        <f t="shared" si="0"/>
        <v>0</v>
      </c>
      <c r="I48" s="33" t="e">
        <f t="shared" si="1"/>
        <v>#DIV/0!</v>
      </c>
      <c r="J48" s="35" t="e">
        <f t="shared" si="2"/>
        <v>#DIV/0!</v>
      </c>
    </row>
    <row r="49" spans="2:16" x14ac:dyDescent="0.3">
      <c r="B49" s="45">
        <v>33</v>
      </c>
      <c r="C49" s="43"/>
      <c r="D49" s="29"/>
      <c r="E49" s="29"/>
      <c r="F49" s="29"/>
      <c r="G49" s="29"/>
      <c r="H49" s="48">
        <f t="shared" si="0"/>
        <v>0</v>
      </c>
      <c r="I49" s="32" t="e">
        <f t="shared" si="1"/>
        <v>#DIV/0!</v>
      </c>
      <c r="J49" s="34" t="e">
        <f t="shared" si="2"/>
        <v>#DIV/0!</v>
      </c>
    </row>
    <row r="50" spans="2:16" x14ac:dyDescent="0.3">
      <c r="B50" s="46">
        <v>34</v>
      </c>
      <c r="C50" s="42"/>
      <c r="D50" s="31"/>
      <c r="E50" s="31"/>
      <c r="F50" s="31"/>
      <c r="G50" s="31"/>
      <c r="H50" s="49">
        <f t="shared" si="0"/>
        <v>0</v>
      </c>
      <c r="I50" s="33" t="e">
        <f t="shared" si="1"/>
        <v>#DIV/0!</v>
      </c>
      <c r="J50" s="35" t="e">
        <f t="shared" si="2"/>
        <v>#DIV/0!</v>
      </c>
    </row>
    <row r="51" spans="2:16" ht="15" thickBot="1" x14ac:dyDescent="0.35">
      <c r="B51" s="47">
        <v>35</v>
      </c>
      <c r="C51" s="44"/>
      <c r="D51" s="36"/>
      <c r="E51" s="36"/>
      <c r="F51" s="36"/>
      <c r="G51" s="36"/>
      <c r="H51" s="50">
        <f t="shared" si="0"/>
        <v>0</v>
      </c>
      <c r="I51" s="37" t="e">
        <f t="shared" si="1"/>
        <v>#DIV/0!</v>
      </c>
      <c r="J51" s="38" t="e">
        <f t="shared" si="2"/>
        <v>#DIV/0!</v>
      </c>
    </row>
    <row r="52" spans="2:16" ht="15" thickBot="1" x14ac:dyDescent="0.35">
      <c r="F52" s="1"/>
    </row>
    <row r="53" spans="2:16" ht="37.200000000000003" customHeight="1" thickBot="1" x14ac:dyDescent="0.35">
      <c r="B53" s="10"/>
      <c r="C53" s="144" t="s">
        <v>10</v>
      </c>
      <c r="D53" s="145"/>
      <c r="E53" s="145"/>
      <c r="F53" s="145"/>
      <c r="G53" s="146"/>
      <c r="H53" s="70"/>
      <c r="I53" s="81" t="s">
        <v>34</v>
      </c>
      <c r="J53" s="82"/>
      <c r="K53" s="82"/>
      <c r="L53" s="82"/>
      <c r="M53" s="82"/>
      <c r="N53" s="82"/>
      <c r="O53" s="83"/>
      <c r="P53" s="68"/>
    </row>
    <row r="54" spans="2:16" ht="15" thickBot="1" x14ac:dyDescent="0.35">
      <c r="B54" s="11" t="s">
        <v>11</v>
      </c>
      <c r="C54" s="12" t="str">
        <f t="shared" ref="C54:G54" si="3">C16</f>
        <v>Criterio 1</v>
      </c>
      <c r="D54" s="13" t="str">
        <f t="shared" si="3"/>
        <v>Criterio 2</v>
      </c>
      <c r="E54" s="13" t="str">
        <f t="shared" si="3"/>
        <v>Criterio 3</v>
      </c>
      <c r="F54" s="13" t="str">
        <f t="shared" si="3"/>
        <v>Criterio 4</v>
      </c>
      <c r="G54" s="14" t="str">
        <f t="shared" si="3"/>
        <v>Criterio 5</v>
      </c>
      <c r="I54" s="57" t="s">
        <v>29</v>
      </c>
      <c r="J54" s="113"/>
      <c r="K54" s="113"/>
      <c r="L54" s="113"/>
      <c r="M54" s="113"/>
      <c r="N54" s="113"/>
      <c r="O54" s="114"/>
    </row>
    <row r="55" spans="2:16" x14ac:dyDescent="0.3">
      <c r="B55" s="18" t="s">
        <v>17</v>
      </c>
      <c r="C55" s="5" t="e">
        <f>(COUNTIF(C17:C51,8))/COUNT(C17:C51)</f>
        <v>#DIV/0!</v>
      </c>
      <c r="D55" s="5" t="e">
        <f>(COUNTIF(D17:D51,8))/COUNT(D17:D51)</f>
        <v>#DIV/0!</v>
      </c>
      <c r="E55" s="5" t="e">
        <f t="shared" ref="E55:G55" si="4">(COUNTIF(E17:E51,8))/COUNT(E17:E51)</f>
        <v>#DIV/0!</v>
      </c>
      <c r="F55" s="5" t="e">
        <f t="shared" si="4"/>
        <v>#DIV/0!</v>
      </c>
      <c r="G55" s="6" t="e">
        <f t="shared" si="4"/>
        <v>#DIV/0!</v>
      </c>
      <c r="I55" s="56" t="s">
        <v>30</v>
      </c>
      <c r="J55" s="147"/>
      <c r="K55" s="147"/>
      <c r="L55" s="147"/>
      <c r="M55" s="147"/>
      <c r="N55" s="147"/>
      <c r="O55" s="148"/>
    </row>
    <row r="56" spans="2:16" x14ac:dyDescent="0.3">
      <c r="B56" s="19" t="s">
        <v>18</v>
      </c>
      <c r="C56" s="15" t="e">
        <f>(COUNTIF(C17:C51,7))/COUNT(C17:C51)</f>
        <v>#DIV/0!</v>
      </c>
      <c r="D56" s="15" t="e">
        <f t="shared" ref="D56:G56" si="5">(COUNTIF(D17:D51,7))/COUNT(D17:D51)</f>
        <v>#DIV/0!</v>
      </c>
      <c r="E56" s="15" t="e">
        <f t="shared" si="5"/>
        <v>#DIV/0!</v>
      </c>
      <c r="F56" s="15" t="e">
        <f t="shared" si="5"/>
        <v>#DIV/0!</v>
      </c>
      <c r="G56" s="24" t="e">
        <f t="shared" si="5"/>
        <v>#DIV/0!</v>
      </c>
      <c r="I56" s="55" t="s">
        <v>31</v>
      </c>
      <c r="J56" s="152"/>
      <c r="K56" s="153"/>
      <c r="L56" s="153"/>
      <c r="M56" s="153"/>
      <c r="N56" s="153"/>
      <c r="O56" s="154"/>
    </row>
    <row r="57" spans="2:16" x14ac:dyDescent="0.3">
      <c r="B57" s="18" t="s">
        <v>19</v>
      </c>
      <c r="C57" s="3" t="e">
        <f>(COUNTIF(C17:C51,6))/COUNT(C17:C51)</f>
        <v>#DIV/0!</v>
      </c>
      <c r="D57" s="3" t="e">
        <f t="shared" ref="D57:G57" si="6">(COUNTIF(D17:D51,6))/COUNT(D17:D51)</f>
        <v>#DIV/0!</v>
      </c>
      <c r="E57" s="3" t="e">
        <f t="shared" si="6"/>
        <v>#DIV/0!</v>
      </c>
      <c r="F57" s="3" t="e">
        <f t="shared" si="6"/>
        <v>#DIV/0!</v>
      </c>
      <c r="G57" s="7" t="e">
        <f t="shared" si="6"/>
        <v>#DIV/0!</v>
      </c>
      <c r="I57" s="56" t="s">
        <v>32</v>
      </c>
      <c r="J57" s="147"/>
      <c r="K57" s="147"/>
      <c r="L57" s="147"/>
      <c r="M57" s="147"/>
      <c r="N57" s="147"/>
      <c r="O57" s="148"/>
    </row>
    <row r="58" spans="2:16" ht="15" thickBot="1" x14ac:dyDescent="0.35">
      <c r="B58" s="19" t="s">
        <v>16</v>
      </c>
      <c r="C58" s="15" t="e">
        <f>(COUNTIF(C17:C51,5))/COUNT(C17:C51)</f>
        <v>#DIV/0!</v>
      </c>
      <c r="D58" s="15" t="e">
        <f t="shared" ref="D58:G58" si="7">(COUNTIF(D17:D51,5))/COUNT(D17:D51)</f>
        <v>#DIV/0!</v>
      </c>
      <c r="E58" s="15" t="e">
        <f t="shared" si="7"/>
        <v>#DIV/0!</v>
      </c>
      <c r="F58" s="15" t="e">
        <f t="shared" si="7"/>
        <v>#DIV/0!</v>
      </c>
      <c r="G58" s="24" t="e">
        <f t="shared" si="7"/>
        <v>#DIV/0!</v>
      </c>
      <c r="I58" s="69" t="s">
        <v>33</v>
      </c>
      <c r="J58" s="149"/>
      <c r="K58" s="149"/>
      <c r="L58" s="149"/>
      <c r="M58" s="149"/>
      <c r="N58" s="149"/>
      <c r="O58" s="150"/>
    </row>
    <row r="59" spans="2:16" x14ac:dyDescent="0.3">
      <c r="B59" s="20" t="s">
        <v>20</v>
      </c>
      <c r="C59" s="3" t="e">
        <f>(COUNTIF(C17:C51,4))/COUNT(C17:C51)</f>
        <v>#DIV/0!</v>
      </c>
      <c r="D59" s="3" t="e">
        <f t="shared" ref="D59:G59" si="8">(COUNTIF(D17:D51,4))/COUNT(D17:D51)</f>
        <v>#DIV/0!</v>
      </c>
      <c r="E59" s="3" t="e">
        <f t="shared" si="8"/>
        <v>#DIV/0!</v>
      </c>
      <c r="F59" s="3" t="e">
        <f t="shared" si="8"/>
        <v>#DIV/0!</v>
      </c>
      <c r="G59" s="7" t="e">
        <f t="shared" si="8"/>
        <v>#DIV/0!</v>
      </c>
      <c r="I59" s="68"/>
      <c r="J59" s="151"/>
      <c r="K59" s="151"/>
      <c r="L59" s="151"/>
      <c r="M59" s="151"/>
      <c r="N59" s="151"/>
      <c r="O59" s="151"/>
    </row>
    <row r="60" spans="2:16" x14ac:dyDescent="0.3">
      <c r="B60" s="21" t="s">
        <v>21</v>
      </c>
      <c r="C60" s="16" t="e">
        <f>COUNTIF(C17:C51,3)/COUNT(C17:C51)</f>
        <v>#DIV/0!</v>
      </c>
      <c r="D60" s="16" t="e">
        <f t="shared" ref="D60:G60" si="9">COUNTIF(D17:D51,3)/COUNT(D17:D51)</f>
        <v>#DIV/0!</v>
      </c>
      <c r="E60" s="16" t="e">
        <f t="shared" si="9"/>
        <v>#DIV/0!</v>
      </c>
      <c r="F60" s="16" t="e">
        <f t="shared" si="9"/>
        <v>#DIV/0!</v>
      </c>
      <c r="G60" s="25" t="e">
        <f t="shared" si="9"/>
        <v>#DIV/0!</v>
      </c>
      <c r="I60" s="68"/>
      <c r="J60" s="72"/>
    </row>
    <row r="61" spans="2:16" x14ac:dyDescent="0.3">
      <c r="B61" s="22" t="s">
        <v>22</v>
      </c>
      <c r="C61" s="3" t="e">
        <f>COUNTIF(C17:C51,2)/COUNT(C17:C51)</f>
        <v>#DIV/0!</v>
      </c>
      <c r="D61" s="3" t="e">
        <f t="shared" ref="D61:G61" si="10">COUNTIF(D17:D51,2)/COUNT(D17:D51)</f>
        <v>#DIV/0!</v>
      </c>
      <c r="E61" s="3" t="e">
        <f t="shared" si="10"/>
        <v>#DIV/0!</v>
      </c>
      <c r="F61" s="3" t="e">
        <f t="shared" si="10"/>
        <v>#DIV/0!</v>
      </c>
      <c r="G61" s="7" t="e">
        <f t="shared" si="10"/>
        <v>#DIV/0!</v>
      </c>
      <c r="J61" s="72"/>
    </row>
    <row r="62" spans="2:16" x14ac:dyDescent="0.3">
      <c r="B62" s="73" t="s">
        <v>23</v>
      </c>
      <c r="C62" s="17" t="e">
        <f>COUNTIF(C17:C51,1)/COUNT(C17:C51)</f>
        <v>#DIV/0!</v>
      </c>
      <c r="D62" s="17" t="e">
        <f t="shared" ref="D62:G62" si="11">COUNTIF(D17:D51,1)/COUNT(D17:D51)</f>
        <v>#DIV/0!</v>
      </c>
      <c r="E62" s="17" t="e">
        <f t="shared" si="11"/>
        <v>#DIV/0!</v>
      </c>
      <c r="F62" s="17" t="e">
        <f t="shared" si="11"/>
        <v>#DIV/0!</v>
      </c>
      <c r="G62" s="26" t="e">
        <f t="shared" si="11"/>
        <v>#DIV/0!</v>
      </c>
      <c r="I62" s="74"/>
      <c r="J62" s="74"/>
      <c r="K62" s="74"/>
      <c r="L62" s="74"/>
      <c r="M62" s="74"/>
      <c r="N62" s="74"/>
      <c r="O62" s="74"/>
      <c r="P62" s="74"/>
    </row>
    <row r="63" spans="2:16" ht="15" thickBot="1" x14ac:dyDescent="0.35">
      <c r="B63" s="23" t="s">
        <v>24</v>
      </c>
      <c r="C63" s="4" t="e">
        <f>COUNTIF(C17:C51,0)/COUNT(C17:C51)</f>
        <v>#DIV/0!</v>
      </c>
      <c r="D63" s="4" t="e">
        <f t="shared" ref="D63:G63" si="12">COUNTIF(D17:D51,0)/COUNT(D17:D51)</f>
        <v>#DIV/0!</v>
      </c>
      <c r="E63" s="4" t="e">
        <f t="shared" si="12"/>
        <v>#DIV/0!</v>
      </c>
      <c r="F63" s="4" t="e">
        <f t="shared" si="12"/>
        <v>#DIV/0!</v>
      </c>
      <c r="G63" s="8" t="e">
        <f t="shared" si="12"/>
        <v>#DIV/0!</v>
      </c>
      <c r="J63" s="74"/>
      <c r="K63" s="74"/>
      <c r="L63" s="74"/>
      <c r="M63" s="74"/>
      <c r="N63" s="74"/>
      <c r="O63" s="74"/>
      <c r="P63" s="74"/>
    </row>
    <row r="64" spans="2:16" ht="15" thickBot="1" x14ac:dyDescent="0.35">
      <c r="B64" s="62" t="s">
        <v>27</v>
      </c>
      <c r="C64" s="63" t="e">
        <f>SUM(C55:C58)</f>
        <v>#DIV/0!</v>
      </c>
      <c r="D64" s="63" t="e">
        <f t="shared" ref="D64:G64" si="13">SUM(D55:D58)</f>
        <v>#DIV/0!</v>
      </c>
      <c r="E64" s="63" t="e">
        <f t="shared" si="13"/>
        <v>#DIV/0!</v>
      </c>
      <c r="F64" s="63" t="e">
        <f t="shared" si="13"/>
        <v>#DIV/0!</v>
      </c>
      <c r="G64" s="66" t="e">
        <f t="shared" si="13"/>
        <v>#DIV/0!</v>
      </c>
      <c r="I64" s="74"/>
      <c r="J64" s="74"/>
      <c r="K64" s="74"/>
      <c r="L64" s="74"/>
      <c r="M64" s="74"/>
      <c r="N64" s="74"/>
      <c r="O64" s="74"/>
      <c r="P64" s="74"/>
    </row>
    <row r="65" spans="2:16" x14ac:dyDescent="0.3">
      <c r="B65" s="64" t="s">
        <v>26</v>
      </c>
      <c r="C65" s="65" t="e">
        <f>SUM(C59:C63)</f>
        <v>#DIV/0!</v>
      </c>
      <c r="D65" s="65" t="e">
        <f>SUM(D59:D63)</f>
        <v>#DIV/0!</v>
      </c>
      <c r="E65" s="65" t="e">
        <f t="shared" ref="E65:G65" si="14">SUM(E59:E63)</f>
        <v>#DIV/0!</v>
      </c>
      <c r="F65" s="65" t="e">
        <f t="shared" si="14"/>
        <v>#DIV/0!</v>
      </c>
      <c r="G65" s="67" t="e">
        <f t="shared" si="14"/>
        <v>#DIV/0!</v>
      </c>
      <c r="I65" s="74"/>
      <c r="J65" s="78"/>
      <c r="K65" s="74"/>
      <c r="L65" s="74"/>
      <c r="M65" s="74"/>
      <c r="N65" s="74"/>
      <c r="O65" s="74"/>
      <c r="P65" s="74"/>
    </row>
    <row r="66" spans="2:16" ht="15" thickBot="1" x14ac:dyDescent="0.35">
      <c r="B66" s="75" t="s">
        <v>12</v>
      </c>
      <c r="C66" s="76" t="e">
        <f t="shared" ref="C66:G66" si="15">SUM(C55:C63)</f>
        <v>#DIV/0!</v>
      </c>
      <c r="D66" s="76" t="e">
        <f t="shared" si="15"/>
        <v>#DIV/0!</v>
      </c>
      <c r="E66" s="76" t="e">
        <f t="shared" si="15"/>
        <v>#DIV/0!</v>
      </c>
      <c r="F66" s="76" t="e">
        <f t="shared" si="15"/>
        <v>#DIV/0!</v>
      </c>
      <c r="G66" s="77" t="e">
        <f t="shared" si="15"/>
        <v>#DIV/0!</v>
      </c>
      <c r="I66" s="74"/>
      <c r="J66" s="74"/>
      <c r="K66" s="74"/>
      <c r="L66" s="74"/>
      <c r="M66" s="74"/>
      <c r="N66" s="74"/>
      <c r="O66" s="74"/>
      <c r="P66" s="74"/>
    </row>
    <row r="67" spans="2:16" ht="15" thickBot="1" x14ac:dyDescent="0.35">
      <c r="B67" s="79" t="s">
        <v>45</v>
      </c>
      <c r="C67" s="80" t="str">
        <f>IFERROR(IF(C64&gt;=69.5%,"si","no"),"--")</f>
        <v>--</v>
      </c>
      <c r="D67" s="80" t="str">
        <f>IFERROR(IF(D64&gt;=69.5%,"si","no"),"--")</f>
        <v>--</v>
      </c>
      <c r="E67" s="80" t="str">
        <f t="shared" ref="E67:G67" si="16">IFERROR(IF(E64&gt;=69.5%,"si","no"),"--")</f>
        <v>--</v>
      </c>
      <c r="F67" s="80" t="str">
        <f t="shared" si="16"/>
        <v>--</v>
      </c>
      <c r="G67" s="80" t="str">
        <f t="shared" si="16"/>
        <v>--</v>
      </c>
      <c r="H67" s="72"/>
      <c r="J67" s="72"/>
    </row>
    <row r="68" spans="2:16" ht="15" thickBot="1" x14ac:dyDescent="0.35">
      <c r="B68" s="71"/>
      <c r="C68" s="72"/>
      <c r="D68" s="72"/>
      <c r="E68" s="72"/>
      <c r="F68" s="72"/>
      <c r="G68" s="72"/>
      <c r="H68" s="72"/>
      <c r="J68" s="72"/>
    </row>
    <row r="69" spans="2:16" ht="15" thickBot="1" x14ac:dyDescent="0.35">
      <c r="B69" s="71"/>
      <c r="C69" s="72"/>
      <c r="D69" s="72"/>
      <c r="E69" s="81" t="s">
        <v>44</v>
      </c>
      <c r="F69" s="82"/>
      <c r="G69" s="82"/>
      <c r="H69" s="82"/>
      <c r="I69" s="82"/>
      <c r="J69" s="82"/>
      <c r="K69" s="82"/>
      <c r="L69" s="82"/>
      <c r="M69" s="82"/>
      <c r="N69" s="83"/>
    </row>
    <row r="70" spans="2:16" x14ac:dyDescent="0.3">
      <c r="B70" s="71"/>
      <c r="C70" s="72"/>
      <c r="D70" s="72"/>
      <c r="E70" s="84" t="s">
        <v>42</v>
      </c>
      <c r="F70" s="85"/>
      <c r="G70" s="85"/>
      <c r="H70" s="85"/>
      <c r="I70" s="85"/>
      <c r="J70" s="85"/>
      <c r="K70" s="85"/>
      <c r="L70" s="85"/>
      <c r="M70" s="85"/>
      <c r="N70" s="86"/>
    </row>
    <row r="71" spans="2:16" x14ac:dyDescent="0.3">
      <c r="B71" s="71"/>
      <c r="C71" s="72"/>
      <c r="D71" s="72"/>
      <c r="E71" s="87" t="e">
        <f>COUNTIF(C67:G67,"si")/(COUNTIF(C67:G67,"si")+COUNTIF(C67:G67,"no"))</f>
        <v>#DIV/0!</v>
      </c>
      <c r="F71" s="88"/>
      <c r="G71" s="88"/>
      <c r="H71" s="88"/>
      <c r="I71" s="88"/>
      <c r="J71" s="88"/>
      <c r="K71" s="88"/>
      <c r="L71" s="88"/>
      <c r="M71" s="88"/>
      <c r="N71" s="89"/>
    </row>
    <row r="72" spans="2:16" x14ac:dyDescent="0.3">
      <c r="B72" s="71"/>
      <c r="C72" s="72"/>
      <c r="D72" s="72"/>
      <c r="E72" s="90" t="s">
        <v>43</v>
      </c>
      <c r="F72" s="91"/>
      <c r="G72" s="91"/>
      <c r="H72" s="91"/>
      <c r="I72" s="91"/>
      <c r="J72" s="91"/>
      <c r="K72" s="91"/>
      <c r="L72" s="91"/>
      <c r="M72" s="91"/>
      <c r="N72" s="92"/>
    </row>
    <row r="73" spans="2:16" x14ac:dyDescent="0.3">
      <c r="B73" s="71"/>
      <c r="C73" s="72"/>
      <c r="D73" s="72"/>
      <c r="E73" s="93" t="str">
        <f>IF(C67="si",J54,IF(D67="si",J55,IF(E67="si",J56,IF(F67="si",J57,IF(G67="si",J58,"--")))))</f>
        <v>--</v>
      </c>
      <c r="F73" s="94"/>
      <c r="G73" s="94" t="str">
        <f>IF(IF(D67="si",J55,IF(E67="si",J56,IF(F67="si",J57,IF(G67="si",J58,"--"))))&lt;&gt;E73,IF(D67="si",J55,IF(E67="si",J56,IF(F67="si",J57,IF(G67="si",J58,"--")))),IF(IF(E67="si",J56,IF(F67="si",J57,IF(G67="si",J58,"--")))&lt;&gt;E73,IF(E67="si",J56,IF(F67="si",J57,IF(G67="si",J58,"--"))),IF(IF(F67="si",J57,IF(G67="si",J58,"--"))&lt;&gt;E73,IF(F67="si",J57,IF(G67="si",J58,"--")),IF(IF(G67="si",J58,"--")&lt;&gt;E73,IF(G67="si",J58,"--"),"--"))))</f>
        <v>--</v>
      </c>
      <c r="H73" s="94"/>
      <c r="I73" s="94" t="str">
        <f>IF(AND(IF(E67="si",J56,IF(F67="si",J57,IF(G67="si",J58,"--")))&lt;&gt;E73,IF(E67="si",J56,IF(F67="si",J57,IF(G67="si",J58,"--")))&lt;&gt;G73),
IF(E67="si",J56,IF(F67="si",J57,IF(G67="si",J58,"--"))),IF(AND(IF(F67="si",J57,IF(G67="si",J58,"--"))&lt;&gt;E73,IF(F67="si",J57,IF(G67="si",J58,"--"))&lt;&gt;G73),IF(F67="si",J57,IF(G67="si",J58,"--")),
IF(AND(IF(G67="si",J58,"--")&lt;&gt;E73,IF(G67="si",J58,"--")&lt;&gt;G73),
IF(G67="si",J58,"--"),"--")
))</f>
        <v>--</v>
      </c>
      <c r="J73" s="94"/>
      <c r="K73" s="94" t="str">
        <f>IF(AND(IF(F67="si",J57,IF(G67="si",J58,"--"))&lt;&gt;E73,IF(F67="si",J57,IF(G67="si",J58,"--"))&lt;&gt;G73,IF(F67="si",J57,IF(G67="si",J58,"--"))&lt;&gt;I73),IF(F67="si",J57,IF(G67="si",J58,"--")),IF(AND(IF(G67="si",J58,"--")&lt;&gt;E73,IF(G67="si",J58,"--")&lt;&gt;G73,IF(G67="si",J58,"--")&lt;&gt;I73),IF(G67="si",J58,"--"),"--"))</f>
        <v>--</v>
      </c>
      <c r="L73" s="94"/>
      <c r="M73" s="95" t="str">
        <f>IF(AND(IF(G67="si",J58,"--")&lt;&gt;E73,IF(G67="si",J58,"--")&lt;&gt;G73,IF(G67="si",J58,"--")&lt;&gt;I73,IF(G67="si",J58,"--")&lt;&gt;K73),IF(G67="si",J58,"--"),"--")</f>
        <v>--</v>
      </c>
      <c r="N73" s="96"/>
    </row>
    <row r="74" spans="2:16" x14ac:dyDescent="0.3">
      <c r="B74" s="71"/>
      <c r="C74" s="72"/>
      <c r="D74" s="72"/>
      <c r="E74" s="93"/>
      <c r="F74" s="94"/>
      <c r="G74" s="94"/>
      <c r="H74" s="94"/>
      <c r="I74" s="94"/>
      <c r="J74" s="94"/>
      <c r="K74" s="94"/>
      <c r="L74" s="94"/>
      <c r="M74" s="95"/>
      <c r="N74" s="96"/>
    </row>
    <row r="75" spans="2:16" x14ac:dyDescent="0.3">
      <c r="B75" s="71"/>
      <c r="C75" s="72"/>
      <c r="D75" s="72"/>
      <c r="E75" s="93"/>
      <c r="F75" s="94"/>
      <c r="G75" s="94"/>
      <c r="H75" s="94"/>
      <c r="I75" s="94"/>
      <c r="J75" s="94"/>
      <c r="K75" s="94"/>
      <c r="L75" s="94"/>
      <c r="M75" s="95"/>
      <c r="N75" s="96"/>
    </row>
    <row r="76" spans="2:16" x14ac:dyDescent="0.3">
      <c r="B76" s="71"/>
      <c r="C76" s="72"/>
      <c r="D76" s="72"/>
      <c r="E76" s="90" t="s">
        <v>46</v>
      </c>
      <c r="F76" s="91"/>
      <c r="G76" s="91"/>
      <c r="H76" s="91"/>
      <c r="I76" s="91"/>
      <c r="J76" s="91"/>
      <c r="K76" s="91"/>
      <c r="L76" s="91"/>
      <c r="M76" s="91"/>
      <c r="N76" s="92"/>
    </row>
    <row r="77" spans="2:16" x14ac:dyDescent="0.3">
      <c r="B77" s="71"/>
      <c r="C77" s="72"/>
      <c r="D77" s="72"/>
      <c r="E77" s="93" t="str">
        <f>IF(C67="no",J54,IF(D67="no",J55,IF(E67="no",J56,IF(F67="no",J57,IF(G67="no",J58,"--")))))</f>
        <v>--</v>
      </c>
      <c r="F77" s="94"/>
      <c r="G77" s="94" t="str">
        <f>IF(IF(D67="no",J55,IF(E67="no",J56,IF(F67="no",J57,IF(G67="no",J58,"--"))))&lt;&gt;E77,IF(D67="no",J55,IF(E67="no",J56,IF(F67="no",J57,IF(G67="no",J58,"--")))),IF(IF(E67="no",J56,IF(F67="no",J57,IF(G67="no",J58,"--")))&lt;&gt;E77,IF(E67="no",J56,IF(F67="no",J57,IF(G67="no",J58,"--"))),IF(IF(F67="no",J57,IF(G67="no",J58,"--"))&lt;&gt;E77,IF(F67="no",J57,IF(G67="no",J58,"--")),IF(IF(G67="no",J58,"--")&lt;&gt;E77,IF(G67="no",J58,"--"),"--"))))</f>
        <v>--</v>
      </c>
      <c r="H77" s="94"/>
      <c r="I77" s="94" t="str">
        <f>IF(AND(IF(E67="no",J56,IF(F67="no",J57,IF(G67="no",J58,"--")))&lt;&gt;E77,IF(E67="no",J56,IF(F67="no",J57,IF(G67="no",J58,"--")))&lt;&gt;G77),
IF(E67="no",J56,IF(F67="no",J57,IF(G67="no",J58,"--"))),IF(AND(IF(F67="no",J57,IF(G67="no",J58,"--"))&lt;&gt;E77,IF(F67="no",J57,IF(G67="no",J58,"--"))&lt;&gt;G77),IF(F67="no",J57,IF(G67="no",J58,"--")),
IF(AND(IF(G67="no",J58,"--")&lt;&gt;E77,IF(G67="no",J58,"--")&lt;&gt;G77),
IF(G67="no",J58,"--"),"--")
))</f>
        <v>--</v>
      </c>
      <c r="J77" s="94"/>
      <c r="K77" s="94" t="str">
        <f>IF(AND(IF(F67="no",J57,IF(G67="no",J58,"--"))&lt;&gt;E77,IF(F67="no",J57,IF(G67="no",J58,"--"))&lt;&gt;G77,IF(F67="no",J57,IF(G67="no",J58,"--"))&lt;&gt;I77),IF(F67="no",J57,IF(G67="no",J58,"--")),IF(AND(IF(G67="no",J58,"--")&lt;&gt;E77,IF(G67="no",J58,"--")&lt;&gt;G77,IF(G67="no",J58,"--")&lt;&gt;I77),IF(G67="no",J58,"--"),"--"))</f>
        <v>--</v>
      </c>
      <c r="L77" s="94"/>
      <c r="M77" s="94" t="str">
        <f>IF(AND(IF(G67="no",J58,"--")&lt;&gt;E77,IF(G67="no",J58,"--")&lt;&gt;G77,IF(G67="no",J58,"--")&lt;&gt;I77,IF(G67="no",J58,"--")&lt;&gt;K77),IF(G67="no",J58,"--"),"--")</f>
        <v>--</v>
      </c>
      <c r="N77" s="103"/>
    </row>
    <row r="78" spans="2:16" x14ac:dyDescent="0.3">
      <c r="B78" s="71"/>
      <c r="C78" s="72"/>
      <c r="D78" s="72"/>
      <c r="E78" s="93"/>
      <c r="F78" s="94"/>
      <c r="G78" s="94"/>
      <c r="H78" s="94"/>
      <c r="I78" s="94"/>
      <c r="J78" s="94"/>
      <c r="K78" s="94"/>
      <c r="L78" s="94"/>
      <c r="M78" s="94"/>
      <c r="N78" s="103"/>
    </row>
    <row r="79" spans="2:16" x14ac:dyDescent="0.3">
      <c r="B79" s="71"/>
      <c r="C79" s="72"/>
      <c r="D79" s="72"/>
      <c r="E79" s="93"/>
      <c r="F79" s="94"/>
      <c r="G79" s="94"/>
      <c r="H79" s="94"/>
      <c r="I79" s="94"/>
      <c r="J79" s="94"/>
      <c r="K79" s="94"/>
      <c r="L79" s="94"/>
      <c r="M79" s="94"/>
      <c r="N79" s="103"/>
    </row>
    <row r="80" spans="2:16" x14ac:dyDescent="0.3">
      <c r="B80" s="71"/>
      <c r="C80" s="72"/>
      <c r="D80" s="72"/>
      <c r="E80" s="90" t="s">
        <v>47</v>
      </c>
      <c r="F80" s="91"/>
      <c r="G80" s="91"/>
      <c r="H80" s="91"/>
      <c r="I80" s="91"/>
      <c r="J80" s="91"/>
      <c r="K80" s="91"/>
      <c r="L80" s="91"/>
      <c r="M80" s="91"/>
      <c r="N80" s="92"/>
    </row>
    <row r="81" spans="2:14" x14ac:dyDescent="0.3">
      <c r="B81" s="71"/>
      <c r="C81" s="72"/>
      <c r="D81" s="72"/>
      <c r="E81" s="97" t="s">
        <v>50</v>
      </c>
      <c r="F81" s="98"/>
      <c r="G81" s="98"/>
      <c r="H81" s="98"/>
      <c r="I81" s="98"/>
      <c r="J81" s="98"/>
      <c r="K81" s="98"/>
      <c r="L81" s="98"/>
      <c r="M81" s="98"/>
      <c r="N81" s="99"/>
    </row>
    <row r="82" spans="2:14" x14ac:dyDescent="0.3">
      <c r="B82" s="71"/>
      <c r="C82" s="72"/>
      <c r="D82" s="72"/>
      <c r="E82" s="97"/>
      <c r="F82" s="98"/>
      <c r="G82" s="98"/>
      <c r="H82" s="98"/>
      <c r="I82" s="98"/>
      <c r="J82" s="98"/>
      <c r="K82" s="98"/>
      <c r="L82" s="98"/>
      <c r="M82" s="98"/>
      <c r="N82" s="99"/>
    </row>
    <row r="83" spans="2:14" x14ac:dyDescent="0.3">
      <c r="B83" s="71"/>
      <c r="C83" s="72"/>
      <c r="D83" s="72"/>
      <c r="E83" s="97"/>
      <c r="F83" s="98"/>
      <c r="G83" s="98"/>
      <c r="H83" s="98"/>
      <c r="I83" s="98"/>
      <c r="J83" s="98"/>
      <c r="K83" s="98"/>
      <c r="L83" s="98"/>
      <c r="M83" s="98"/>
      <c r="N83" s="99"/>
    </row>
    <row r="84" spans="2:14" x14ac:dyDescent="0.3">
      <c r="B84" s="71"/>
      <c r="C84" s="72"/>
      <c r="D84" s="72"/>
      <c r="E84" s="97"/>
      <c r="F84" s="98"/>
      <c r="G84" s="98"/>
      <c r="H84" s="98"/>
      <c r="I84" s="98"/>
      <c r="J84" s="98"/>
      <c r="K84" s="98"/>
      <c r="L84" s="98"/>
      <c r="M84" s="98"/>
      <c r="N84" s="99"/>
    </row>
    <row r="85" spans="2:14" ht="15" thickBot="1" x14ac:dyDescent="0.35">
      <c r="B85" s="71"/>
      <c r="C85" s="72"/>
      <c r="D85" s="72"/>
      <c r="E85" s="100"/>
      <c r="F85" s="101"/>
      <c r="G85" s="101"/>
      <c r="H85" s="101"/>
      <c r="I85" s="101"/>
      <c r="J85" s="101"/>
      <c r="K85" s="101"/>
      <c r="L85" s="101"/>
      <c r="M85" s="101"/>
      <c r="N85" s="102"/>
    </row>
    <row r="86" spans="2:14" x14ac:dyDescent="0.3">
      <c r="F86" s="1"/>
    </row>
    <row r="87" spans="2:14" x14ac:dyDescent="0.3">
      <c r="F87" s="1"/>
    </row>
    <row r="88" spans="2:14" x14ac:dyDescent="0.3">
      <c r="F88" s="1"/>
    </row>
    <row r="89" spans="2:14" x14ac:dyDescent="0.3">
      <c r="F89" s="1"/>
    </row>
    <row r="90" spans="2:14" x14ac:dyDescent="0.3">
      <c r="F90" s="1"/>
    </row>
    <row r="91" spans="2:14" x14ac:dyDescent="0.3">
      <c r="F91" s="1"/>
    </row>
    <row r="92" spans="2:14" x14ac:dyDescent="0.3">
      <c r="F92" s="1"/>
    </row>
    <row r="93" spans="2:14" x14ac:dyDescent="0.3">
      <c r="F93" s="1"/>
    </row>
    <row r="94" spans="2:14" x14ac:dyDescent="0.3">
      <c r="F94" s="1"/>
    </row>
    <row r="95" spans="2:14" x14ac:dyDescent="0.3">
      <c r="F95" s="1"/>
    </row>
    <row r="96" spans="2:14" x14ac:dyDescent="0.3">
      <c r="F96" s="1"/>
    </row>
    <row r="97" spans="6:6" x14ac:dyDescent="0.3">
      <c r="F97" s="1"/>
    </row>
    <row r="98" spans="6:6" x14ac:dyDescent="0.3">
      <c r="F98" s="1"/>
    </row>
    <row r="99" spans="6:6" x14ac:dyDescent="0.3">
      <c r="F99" s="1"/>
    </row>
    <row r="100" spans="6:6" x14ac:dyDescent="0.3">
      <c r="F100" s="1"/>
    </row>
    <row r="101" spans="6:6" x14ac:dyDescent="0.3">
      <c r="F101" s="1"/>
    </row>
    <row r="102" spans="6:6" x14ac:dyDescent="0.3">
      <c r="F102" s="1"/>
    </row>
    <row r="103" spans="6:6" x14ac:dyDescent="0.3">
      <c r="F103" s="1"/>
    </row>
    <row r="104" spans="6:6" x14ac:dyDescent="0.3">
      <c r="F104" s="1"/>
    </row>
  </sheetData>
  <mergeCells count="37">
    <mergeCell ref="C53:G53"/>
    <mergeCell ref="I53:O53"/>
    <mergeCell ref="J58:O58"/>
    <mergeCell ref="J59:O59"/>
    <mergeCell ref="J54:O54"/>
    <mergeCell ref="J55:O55"/>
    <mergeCell ref="J56:O56"/>
    <mergeCell ref="J57:O57"/>
    <mergeCell ref="B14:H14"/>
    <mergeCell ref="B2:H2"/>
    <mergeCell ref="J2:L4"/>
    <mergeCell ref="C3:H3"/>
    <mergeCell ref="C4:H4"/>
    <mergeCell ref="C5:H5"/>
    <mergeCell ref="C6:H6"/>
    <mergeCell ref="C7:H7"/>
    <mergeCell ref="B9:H9"/>
    <mergeCell ref="B10:H10"/>
    <mergeCell ref="B11:H12"/>
    <mergeCell ref="B13:H13"/>
    <mergeCell ref="E69:N69"/>
    <mergeCell ref="E70:N70"/>
    <mergeCell ref="E71:N71"/>
    <mergeCell ref="E72:N72"/>
    <mergeCell ref="E73:F75"/>
    <mergeCell ref="G73:H75"/>
    <mergeCell ref="I73:J75"/>
    <mergeCell ref="K73:L75"/>
    <mergeCell ref="M73:N75"/>
    <mergeCell ref="E80:N80"/>
    <mergeCell ref="E81:N85"/>
    <mergeCell ref="E76:N76"/>
    <mergeCell ref="E77:F79"/>
    <mergeCell ref="G77:H79"/>
    <mergeCell ref="I77:J79"/>
    <mergeCell ref="K77:L79"/>
    <mergeCell ref="M77:N7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O1:T28"/>
  <sheetViews>
    <sheetView workbookViewId="0">
      <selection activeCell="Q19" sqref="Q19"/>
    </sheetView>
  </sheetViews>
  <sheetFormatPr defaultRowHeight="14.4" x14ac:dyDescent="0.3"/>
  <cols>
    <col min="5" max="5" width="7.33203125" customWidth="1"/>
    <col min="11" max="11" width="11.109375" customWidth="1"/>
  </cols>
  <sheetData>
    <row r="1" spans="15:20" ht="15" thickBot="1" x14ac:dyDescent="0.35"/>
    <row r="2" spans="15:20" x14ac:dyDescent="0.3">
      <c r="O2" s="155" t="s">
        <v>40</v>
      </c>
      <c r="P2" s="156"/>
      <c r="Q2" s="156"/>
      <c r="R2" s="156"/>
      <c r="S2" s="156"/>
      <c r="T2" s="157"/>
    </row>
    <row r="3" spans="15:20" x14ac:dyDescent="0.3">
      <c r="O3" s="158"/>
      <c r="P3" s="159"/>
      <c r="Q3" s="159"/>
      <c r="R3" s="159"/>
      <c r="S3" s="159"/>
      <c r="T3" s="160"/>
    </row>
    <row r="4" spans="15:20" ht="15" thickBot="1" x14ac:dyDescent="0.35">
      <c r="O4" s="161"/>
      <c r="P4" s="162"/>
      <c r="Q4" s="162"/>
      <c r="R4" s="162"/>
      <c r="S4" s="162"/>
      <c r="T4" s="163"/>
    </row>
    <row r="28" ht="14.4" customHeight="1" x14ac:dyDescent="0.3"/>
  </sheetData>
  <mergeCells count="1">
    <mergeCell ref="O2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Assessment</vt:lpstr>
      <vt:lpstr>2nd Assessment</vt:lpstr>
      <vt:lpstr>Global Behavior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I. Fontánez</dc:creator>
  <cp:lastModifiedBy>Arlene I. Fontánez</cp:lastModifiedBy>
  <dcterms:created xsi:type="dcterms:W3CDTF">2006-09-16T00:00:00Z</dcterms:created>
  <dcterms:modified xsi:type="dcterms:W3CDTF">2015-09-08T20:17:38Z</dcterms:modified>
</cp:coreProperties>
</file>